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2"/>
  </bookViews>
  <sheets>
    <sheet name="Anh" sheetId="1" r:id="rId1"/>
    <sheet name="Van" sheetId="2" r:id="rId2"/>
    <sheet name="Toan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<sst xmlns="http://schemas.openxmlformats.org/spreadsheetml/2006/main" count="251" uniqueCount="71">
  <si>
    <t>10A1</t>
  </si>
  <si>
    <t>10A2</t>
  </si>
  <si>
    <t>10A3</t>
  </si>
  <si>
    <t>C.Hạnh</t>
  </si>
  <si>
    <t>C.Thủy</t>
  </si>
  <si>
    <t>10A4</t>
  </si>
  <si>
    <t>C.Hường</t>
  </si>
  <si>
    <t>10A5</t>
  </si>
  <si>
    <t>10A6</t>
  </si>
  <si>
    <t>10A7</t>
  </si>
  <si>
    <t>10A8</t>
  </si>
  <si>
    <t>10A9</t>
  </si>
  <si>
    <t>10A10</t>
  </si>
  <si>
    <t>11A1</t>
  </si>
  <si>
    <t>C.Hà</t>
  </si>
  <si>
    <t>11A2</t>
  </si>
  <si>
    <t>11A3</t>
  </si>
  <si>
    <t>11A4</t>
  </si>
  <si>
    <t>C.Đức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</si>
  <si>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</si>
  <si>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</si>
  <si>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</si>
  <si>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</si>
  <si>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</si>
  <si>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</si>
  <si>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</si>
  <si>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</si>
  <si>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</si>
  <si>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</si>
  <si>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</si>
  <si>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</si>
  <si>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</si>
  <si>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</si>
  <si>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</si>
  <si>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BẢNG THỐNG KÊ TỶ LỆ ĐIỂM KIỂM TRA HỌC KỲ I - LỚP 10 - NĂM HỌC: 2016-2017</t>
  </si>
  <si>
    <t>MÔN HỌC: ANH</t>
  </si>
  <si>
    <t>TT</t>
  </si>
  <si>
    <t>KHỐI</t>
  </si>
  <si>
    <t>Số 
HS
ĐKDT</t>
  </si>
  <si>
    <t>Điểm &gt;=8,0</t>
  </si>
  <si>
    <t xml:space="preserve"> Điểm &gt;=6,5 và &lt;8,0</t>
  </si>
  <si>
    <t>Điểm &gt;=5,0 và &lt;6,5</t>
  </si>
  <si>
    <t>Điểm &gt;=2,0 và &lt;5,0</t>
  </si>
  <si>
    <t xml:space="preserve"> Điểm &lt;2,0</t>
  </si>
  <si>
    <t>SL</t>
  </si>
  <si>
    <t>%TL</t>
  </si>
  <si>
    <t>TB trở lên</t>
  </si>
  <si>
    <t>Xếp thứ</t>
  </si>
  <si>
    <t>GV</t>
  </si>
  <si>
    <t>C.Tùng</t>
  </si>
  <si>
    <t>C.Lý</t>
  </si>
  <si>
    <t>C.Dung</t>
  </si>
  <si>
    <t>C.Huệ</t>
  </si>
  <si>
    <t>Tổng cộng</t>
  </si>
  <si>
    <t>C.Hiền</t>
  </si>
  <si>
    <t>MÔN HỌC: NGỮ VĂN</t>
  </si>
  <si>
    <t>C.Mận</t>
  </si>
  <si>
    <t>C.Oanh</t>
  </si>
  <si>
    <t>C.Thụ</t>
  </si>
  <si>
    <t>T.Hà</t>
  </si>
  <si>
    <t>C.Thái</t>
  </si>
  <si>
    <t>MÔN HỌC: TOÁN</t>
  </si>
  <si>
    <t>T.Thịnh</t>
  </si>
  <si>
    <t>C.Huyền</t>
  </si>
  <si>
    <t>C.Nhàn</t>
  </si>
  <si>
    <t>C.Lan</t>
  </si>
  <si>
    <t>C.Khoa</t>
  </si>
  <si>
    <t>T.Nam</t>
  </si>
  <si>
    <t>C.Thùy</t>
  </si>
  <si>
    <t>T.Hải</t>
  </si>
  <si>
    <t>T.Hường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</si>
</sst>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right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55" applyNumberFormat="1" applyFont="1" applyFill="1" applyBorder="1" applyAlignment="1">
      <alignment horizontal="right" vertical="center" wrapText="1"/>
      <protection/>
    </xf>
    <xf numFmtId="2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NumberFormat="1" applyFont="1" applyFill="1" applyBorder="1" applyAlignment="1">
      <alignment horizontal="right" vertical="center" wrapText="1"/>
      <protection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56" applyFont="1" applyFill="1" applyBorder="1" applyAlignment="1">
      <alignment horizontal="right" wrapText="1"/>
      <protection/>
    </xf>
    <xf numFmtId="2" fontId="3" fillId="0" borderId="12" xfId="0" applyNumberFormat="1" applyFont="1" applyBorder="1" applyAlignment="1">
      <alignment horizontal="right" vertical="center"/>
    </xf>
    <xf numFmtId="0" fontId="3" fillId="0" borderId="12" xfId="56" applyFont="1" applyFill="1" applyBorder="1" applyAlignment="1">
      <alignment horizontal="right" vertical="center" wrapText="1"/>
      <protection/>
    </xf>
    <xf numFmtId="2" fontId="3" fillId="0" borderId="13" xfId="0" applyNumberFormat="1" applyFont="1" applyBorder="1" applyAlignment="1">
      <alignment horizontal="right" vertical="center"/>
    </xf>
    <xf numFmtId="0" fontId="3" fillId="0" borderId="11" xfId="56" applyNumberFormat="1" applyFont="1" applyFill="1" applyBorder="1" applyAlignment="1">
      <alignment horizontal="right" wrapText="1"/>
      <protection/>
    </xf>
    <xf numFmtId="2" fontId="3" fillId="0" borderId="12" xfId="59" applyNumberFormat="1" applyFont="1" applyBorder="1" applyAlignment="1">
      <alignment horizontal="right" vertical="center"/>
    </xf>
    <xf numFmtId="0" fontId="3" fillId="0" borderId="12" xfId="56" applyNumberFormat="1" applyFont="1" applyFill="1" applyBorder="1" applyAlignment="1">
      <alignment horizontal="right" vertical="center" wrapText="1"/>
      <protection/>
    </xf>
    <xf numFmtId="0" fontId="2" fillId="0" borderId="11" xfId="55" applyNumberFormat="1" applyFont="1" applyFill="1" applyBorder="1" applyAlignment="1">
      <alignment horizontal="right" vertical="center" wrapText="1"/>
      <protection/>
    </xf>
    <xf numFmtId="2" fontId="2" fillId="0" borderId="12" xfId="59" applyNumberFormat="1" applyFont="1" applyBorder="1" applyAlignment="1">
      <alignment horizontal="right" vertical="center"/>
    </xf>
    <xf numFmtId="0" fontId="2" fillId="0" borderId="12" xfId="55" applyNumberFormat="1" applyFont="1" applyFill="1" applyBorder="1" applyAlignment="1">
      <alignment horizontal="right" vertical="center" wrapText="1"/>
      <protection/>
    </xf>
    <xf numFmtId="2" fontId="2" fillId="0" borderId="1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0" fontId="3" fillId="0" borderId="11" xfId="56" applyFont="1" applyFill="1" applyBorder="1" applyAlignment="1">
      <alignment horizontal="right" vertical="center" wrapText="1"/>
      <protection/>
    </xf>
    <xf numFmtId="0" fontId="3" fillId="0" borderId="11" xfId="56" applyNumberFormat="1" applyFont="1" applyFill="1" applyBorder="1" applyAlignment="1">
      <alignment horizontal="right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1" xfId="56" applyNumberFormat="1" applyFont="1" applyFill="1" applyBorder="1" applyAlignment="1">
      <alignment horizontal="right" wrapText="1"/>
      <protection/>
    </xf>
    <xf numFmtId="0" fontId="2" fillId="0" borderId="12" xfId="56" applyNumberFormat="1" applyFont="1" applyFill="1" applyBorder="1" applyAlignment="1">
      <alignment horizontal="right" vertical="center" wrapText="1"/>
      <protection/>
    </xf>
    <xf numFmtId="0" fontId="2" fillId="0" borderId="11" xfId="56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J4" sqref="J4:K38"/>
    </sheetView>
  </sheetViews>
  <sheetFormatPr defaultColWidth="9.140625" defaultRowHeight="15"/>
  <sheetData>
    <row r="1" spans="1:16" ht="15.7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  <c r="P1" s="1"/>
    </row>
    <row r="2" spans="1:16" ht="15.75">
      <c r="A2" s="19"/>
      <c r="B2" s="19"/>
      <c r="C2" s="19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5.75">
      <c r="A3" s="20" t="s">
        <v>35</v>
      </c>
      <c r="B3" s="20"/>
      <c r="C3" s="20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 ht="15.75">
      <c r="A4" s="17" t="s">
        <v>36</v>
      </c>
      <c r="B4" s="17" t="s">
        <v>37</v>
      </c>
      <c r="C4" s="21" t="s">
        <v>38</v>
      </c>
      <c r="D4" s="17" t="s">
        <v>39</v>
      </c>
      <c r="E4" s="17"/>
      <c r="F4" s="17" t="s">
        <v>40</v>
      </c>
      <c r="G4" s="17"/>
      <c r="H4" s="17" t="s">
        <v>41</v>
      </c>
      <c r="I4" s="39"/>
      <c r="J4" s="17" t="s">
        <v>42</v>
      </c>
      <c r="K4" s="17"/>
      <c r="L4" s="40" t="s">
        <v>43</v>
      </c>
      <c r="M4" s="17"/>
      <c r="N4" s="3"/>
      <c r="O4" s="3"/>
      <c r="P4" s="3"/>
    </row>
    <row r="5" spans="1:16" ht="15.75">
      <c r="A5" s="17"/>
      <c r="B5" s="17"/>
      <c r="C5" s="21"/>
      <c r="D5" s="22" t="s">
        <v>44</v>
      </c>
      <c r="E5" s="23" t="s">
        <v>45</v>
      </c>
      <c r="F5" s="22" t="s">
        <v>44</v>
      </c>
      <c r="G5" s="24" t="s">
        <v>45</v>
      </c>
      <c r="H5" s="23" t="s">
        <v>44</v>
      </c>
      <c r="I5" s="23" t="s">
        <v>45</v>
      </c>
      <c r="J5" s="22" t="s">
        <v>44</v>
      </c>
      <c r="K5" s="24" t="s">
        <v>45</v>
      </c>
      <c r="L5" s="23" t="s">
        <v>44</v>
      </c>
      <c r="M5" s="24" t="s">
        <v>45</v>
      </c>
      <c r="N5" s="3" t="s">
        <v>46</v>
      </c>
      <c r="O5" s="3" t="s">
        <v>47</v>
      </c>
      <c r="P5" s="3" t="s">
        <v>48</v>
      </c>
    </row>
    <row r="6" spans="1:16" ht="15.75">
      <c r="A6" s="4"/>
      <c r="B6" s="5"/>
      <c r="C6" s="6"/>
      <c r="D6" s="25"/>
      <c r="E6" s="26"/>
      <c r="F6" s="37"/>
      <c r="G6" s="28"/>
      <c r="H6" s="27"/>
      <c r="I6" s="26"/>
      <c r="J6" s="37"/>
      <c r="K6" s="28"/>
      <c r="L6" s="27"/>
      <c r="M6" s="28"/>
      <c r="N6" s="7"/>
      <c r="O6" s="7"/>
      <c r="P6" s="7"/>
    </row>
    <row r="7" spans="1:16" ht="15.75">
      <c r="A7" s="8">
        <v>1</v>
      </c>
      <c r="B7" s="5" t="s">
        <v>0</v>
      </c>
      <c r="C7" s="9">
        <v>44</v>
      </c>
      <c r="D7" s="29">
        <v>33</v>
      </c>
      <c r="E7" s="30">
        <f aca="true" t="shared" si="0" ref="E7:E38">D7/C7*100</f>
        <v>75</v>
      </c>
      <c r="F7" s="38">
        <v>7</v>
      </c>
      <c r="G7" s="28">
        <f>F7/C7*100</f>
        <v>15.909090909090908</v>
      </c>
      <c r="H7" s="31">
        <v>4</v>
      </c>
      <c r="I7" s="26">
        <f>H7/C7*100</f>
        <v>9.090909090909092</v>
      </c>
      <c r="J7" s="38">
        <v>0</v>
      </c>
      <c r="K7" s="28">
        <f>J7/C7*100</f>
        <v>0</v>
      </c>
      <c r="L7" s="31">
        <v>0</v>
      </c>
      <c r="M7" s="28">
        <f>L7/C7*100</f>
        <v>0</v>
      </c>
      <c r="N7" s="10">
        <f>SUM(E7,G7,I7)</f>
        <v>100</v>
      </c>
      <c r="O7" s="7">
        <f>RANK(N7,$N$9:$N$18)</f>
        <v>1</v>
      </c>
      <c r="P7" s="7" t="s">
        <v>49</v>
      </c>
    </row>
    <row r="8" spans="1:16" ht="15.75">
      <c r="A8" s="8">
        <v>2</v>
      </c>
      <c r="B8" s="5" t="s">
        <v>12</v>
      </c>
      <c r="C8" s="9">
        <v>40</v>
      </c>
      <c r="D8" s="29">
        <v>6</v>
      </c>
      <c r="E8" s="30">
        <f t="shared" si="0"/>
        <v>15</v>
      </c>
      <c r="F8" s="38">
        <v>11</v>
      </c>
      <c r="G8" s="28">
        <f aca="true" t="shared" si="1" ref="G8:G38">F8/C8*100</f>
        <v>27.500000000000004</v>
      </c>
      <c r="H8" s="31">
        <v>14</v>
      </c>
      <c r="I8" s="26">
        <f aca="true" t="shared" si="2" ref="I8:I38">H8/C8*100</f>
        <v>35</v>
      </c>
      <c r="J8" s="38">
        <v>9</v>
      </c>
      <c r="K8" s="28">
        <f aca="true" t="shared" si="3" ref="K8:K38">J8/C8*100</f>
        <v>22.5</v>
      </c>
      <c r="L8" s="31">
        <v>0</v>
      </c>
      <c r="M8" s="28">
        <f aca="true" t="shared" si="4" ref="M8:M38">L8/C8*100</f>
        <v>0</v>
      </c>
      <c r="N8" s="10">
        <f aca="true" t="shared" si="5" ref="N8:N38">SUM(E8,G8,I8)</f>
        <v>77.5</v>
      </c>
      <c r="O8" s="7">
        <f aca="true" t="shared" si="6" ref="O8:O16">RANK(N8,$N$9:$N$18)</f>
        <v>6</v>
      </c>
      <c r="P8" s="7" t="s">
        <v>50</v>
      </c>
    </row>
    <row r="9" spans="1:16" ht="15.75">
      <c r="A9" s="8">
        <v>3</v>
      </c>
      <c r="B9" s="5" t="s">
        <v>1</v>
      </c>
      <c r="C9" s="9">
        <v>43</v>
      </c>
      <c r="D9" s="29">
        <v>23</v>
      </c>
      <c r="E9" s="30">
        <f t="shared" si="0"/>
        <v>53.48837209302325</v>
      </c>
      <c r="F9" s="38">
        <v>14</v>
      </c>
      <c r="G9" s="28">
        <f t="shared" si="1"/>
        <v>32.55813953488372</v>
      </c>
      <c r="H9" s="31">
        <v>4</v>
      </c>
      <c r="I9" s="26">
        <f t="shared" si="2"/>
        <v>9.30232558139535</v>
      </c>
      <c r="J9" s="38">
        <v>2</v>
      </c>
      <c r="K9" s="28">
        <f t="shared" si="3"/>
        <v>4.651162790697675</v>
      </c>
      <c r="L9" s="31">
        <v>0</v>
      </c>
      <c r="M9" s="28">
        <f t="shared" si="4"/>
        <v>0</v>
      </c>
      <c r="N9" s="10">
        <f t="shared" si="5"/>
        <v>95.34883720930232</v>
      </c>
      <c r="O9" s="7">
        <f t="shared" si="6"/>
        <v>2</v>
      </c>
      <c r="P9" s="7" t="s">
        <v>51</v>
      </c>
    </row>
    <row r="10" spans="1:16" ht="15.75">
      <c r="A10" s="8">
        <v>4</v>
      </c>
      <c r="B10" s="5" t="s">
        <v>2</v>
      </c>
      <c r="C10" s="9">
        <v>40</v>
      </c>
      <c r="D10" s="29">
        <v>8</v>
      </c>
      <c r="E10" s="30">
        <f t="shared" si="0"/>
        <v>20</v>
      </c>
      <c r="F10" s="38">
        <v>12</v>
      </c>
      <c r="G10" s="28">
        <f t="shared" si="1"/>
        <v>30</v>
      </c>
      <c r="H10" s="31">
        <v>14</v>
      </c>
      <c r="I10" s="26">
        <f t="shared" si="2"/>
        <v>35</v>
      </c>
      <c r="J10" s="38">
        <v>6</v>
      </c>
      <c r="K10" s="28">
        <f t="shared" si="3"/>
        <v>15</v>
      </c>
      <c r="L10" s="31">
        <v>0</v>
      </c>
      <c r="M10" s="28">
        <f t="shared" si="4"/>
        <v>0</v>
      </c>
      <c r="N10" s="10">
        <f t="shared" si="5"/>
        <v>85</v>
      </c>
      <c r="O10" s="7">
        <f t="shared" si="6"/>
        <v>3</v>
      </c>
      <c r="P10" s="7" t="s">
        <v>52</v>
      </c>
    </row>
    <row r="11" spans="1:16" ht="15.75">
      <c r="A11" s="8">
        <v>5</v>
      </c>
      <c r="B11" s="5" t="s">
        <v>5</v>
      </c>
      <c r="C11" s="9">
        <v>40</v>
      </c>
      <c r="D11" s="29">
        <v>5</v>
      </c>
      <c r="E11" s="30">
        <f t="shared" si="0"/>
        <v>12.5</v>
      </c>
      <c r="F11" s="38">
        <v>10</v>
      </c>
      <c r="G11" s="28">
        <f t="shared" si="1"/>
        <v>25</v>
      </c>
      <c r="H11" s="31">
        <v>16</v>
      </c>
      <c r="I11" s="26">
        <f t="shared" si="2"/>
        <v>40</v>
      </c>
      <c r="J11" s="38">
        <v>9</v>
      </c>
      <c r="K11" s="28">
        <f t="shared" si="3"/>
        <v>22.5</v>
      </c>
      <c r="L11" s="31">
        <v>0</v>
      </c>
      <c r="M11" s="28">
        <f t="shared" si="4"/>
        <v>0</v>
      </c>
      <c r="N11" s="10">
        <f t="shared" si="5"/>
        <v>77.5</v>
      </c>
      <c r="O11" s="7">
        <f t="shared" si="6"/>
        <v>6</v>
      </c>
      <c r="P11" s="7" t="s">
        <v>50</v>
      </c>
    </row>
    <row r="12" spans="1:16" ht="15.75">
      <c r="A12" s="8">
        <v>6</v>
      </c>
      <c r="B12" s="5" t="s">
        <v>7</v>
      </c>
      <c r="C12" s="9">
        <v>41</v>
      </c>
      <c r="D12" s="29">
        <v>6</v>
      </c>
      <c r="E12" s="30">
        <f t="shared" si="0"/>
        <v>14.634146341463413</v>
      </c>
      <c r="F12" s="38">
        <v>9</v>
      </c>
      <c r="G12" s="28">
        <f t="shared" si="1"/>
        <v>21.951219512195124</v>
      </c>
      <c r="H12" s="31">
        <v>19</v>
      </c>
      <c r="I12" s="26">
        <f t="shared" si="2"/>
        <v>46.34146341463415</v>
      </c>
      <c r="J12" s="38">
        <v>7</v>
      </c>
      <c r="K12" s="28">
        <f t="shared" si="3"/>
        <v>17.073170731707318</v>
      </c>
      <c r="L12" s="31">
        <v>0</v>
      </c>
      <c r="M12" s="28">
        <f t="shared" si="4"/>
        <v>0</v>
      </c>
      <c r="N12" s="10">
        <f t="shared" si="5"/>
        <v>82.92682926829269</v>
      </c>
      <c r="O12" s="7">
        <f t="shared" si="6"/>
        <v>4</v>
      </c>
      <c r="P12" s="7" t="s">
        <v>6</v>
      </c>
    </row>
    <row r="13" spans="1:16" ht="15.75">
      <c r="A13" s="8">
        <v>7</v>
      </c>
      <c r="B13" s="5" t="s">
        <v>8</v>
      </c>
      <c r="C13" s="9">
        <v>41</v>
      </c>
      <c r="D13" s="29">
        <v>7</v>
      </c>
      <c r="E13" s="30">
        <f t="shared" si="0"/>
        <v>17.073170731707318</v>
      </c>
      <c r="F13" s="38">
        <v>14</v>
      </c>
      <c r="G13" s="28">
        <f t="shared" si="1"/>
        <v>34.146341463414636</v>
      </c>
      <c r="H13" s="31">
        <v>8</v>
      </c>
      <c r="I13" s="26">
        <f t="shared" si="2"/>
        <v>19.51219512195122</v>
      </c>
      <c r="J13" s="38">
        <v>12</v>
      </c>
      <c r="K13" s="28">
        <f t="shared" si="3"/>
        <v>29.268292682926827</v>
      </c>
      <c r="L13" s="31">
        <v>0</v>
      </c>
      <c r="M13" s="28">
        <f t="shared" si="4"/>
        <v>0</v>
      </c>
      <c r="N13" s="10">
        <f t="shared" si="5"/>
        <v>70.73170731707317</v>
      </c>
      <c r="O13" s="7">
        <f t="shared" si="6"/>
        <v>8</v>
      </c>
      <c r="P13" s="7" t="s">
        <v>50</v>
      </c>
    </row>
    <row r="14" spans="1:16" ht="15.75">
      <c r="A14" s="8">
        <v>8</v>
      </c>
      <c r="B14" s="5" t="s">
        <v>9</v>
      </c>
      <c r="C14" s="9">
        <v>41</v>
      </c>
      <c r="D14" s="29">
        <v>3</v>
      </c>
      <c r="E14" s="30">
        <f t="shared" si="0"/>
        <v>7.317073170731707</v>
      </c>
      <c r="F14" s="38">
        <v>12</v>
      </c>
      <c r="G14" s="28">
        <f t="shared" si="1"/>
        <v>29.268292682926827</v>
      </c>
      <c r="H14" s="31">
        <v>17</v>
      </c>
      <c r="I14" s="26">
        <f t="shared" si="2"/>
        <v>41.46341463414634</v>
      </c>
      <c r="J14" s="38">
        <v>9</v>
      </c>
      <c r="K14" s="28">
        <f t="shared" si="3"/>
        <v>21.951219512195124</v>
      </c>
      <c r="L14" s="31">
        <v>0</v>
      </c>
      <c r="M14" s="28">
        <f t="shared" si="4"/>
        <v>0</v>
      </c>
      <c r="N14" s="10">
        <f t="shared" si="5"/>
        <v>78.04878048780486</v>
      </c>
      <c r="O14" s="7">
        <f t="shared" si="6"/>
        <v>5</v>
      </c>
      <c r="P14" s="7" t="s">
        <v>52</v>
      </c>
    </row>
    <row r="15" spans="1:16" ht="15.75">
      <c r="A15" s="8">
        <v>9</v>
      </c>
      <c r="B15" s="5" t="s">
        <v>10</v>
      </c>
      <c r="C15" s="9">
        <v>40</v>
      </c>
      <c r="D15" s="29">
        <v>1</v>
      </c>
      <c r="E15" s="30">
        <f t="shared" si="0"/>
        <v>2.5</v>
      </c>
      <c r="F15" s="38">
        <v>3</v>
      </c>
      <c r="G15" s="28">
        <f t="shared" si="1"/>
        <v>7.5</v>
      </c>
      <c r="H15" s="31">
        <v>12</v>
      </c>
      <c r="I15" s="26">
        <f t="shared" si="2"/>
        <v>30</v>
      </c>
      <c r="J15" s="38">
        <v>24</v>
      </c>
      <c r="K15" s="28">
        <f t="shared" si="3"/>
        <v>60</v>
      </c>
      <c r="L15" s="31">
        <v>0</v>
      </c>
      <c r="M15" s="28">
        <f t="shared" si="4"/>
        <v>0</v>
      </c>
      <c r="N15" s="10">
        <f t="shared" si="5"/>
        <v>40</v>
      </c>
      <c r="O15" s="7">
        <f t="shared" si="6"/>
        <v>10</v>
      </c>
      <c r="P15" s="7" t="s">
        <v>51</v>
      </c>
    </row>
    <row r="16" spans="1:16" ht="15.75">
      <c r="A16" s="8">
        <v>10</v>
      </c>
      <c r="B16" s="5" t="s">
        <v>11</v>
      </c>
      <c r="C16" s="9">
        <v>38</v>
      </c>
      <c r="D16" s="29">
        <v>0</v>
      </c>
      <c r="E16" s="30">
        <f t="shared" si="0"/>
        <v>0</v>
      </c>
      <c r="F16" s="38">
        <v>1</v>
      </c>
      <c r="G16" s="28">
        <f t="shared" si="1"/>
        <v>2.631578947368421</v>
      </c>
      <c r="H16" s="31">
        <v>15</v>
      </c>
      <c r="I16" s="26">
        <f t="shared" si="2"/>
        <v>39.473684210526315</v>
      </c>
      <c r="J16" s="38">
        <v>22</v>
      </c>
      <c r="K16" s="28">
        <f t="shared" si="3"/>
        <v>57.89473684210527</v>
      </c>
      <c r="L16" s="31">
        <v>0</v>
      </c>
      <c r="M16" s="28">
        <f t="shared" si="4"/>
        <v>0</v>
      </c>
      <c r="N16" s="10">
        <f t="shared" si="5"/>
        <v>42.10526315789473</v>
      </c>
      <c r="O16" s="7">
        <f t="shared" si="6"/>
        <v>9</v>
      </c>
      <c r="P16" s="7" t="s">
        <v>51</v>
      </c>
    </row>
    <row r="17" spans="1:16" ht="31.5">
      <c r="A17" s="11">
        <v>11</v>
      </c>
      <c r="B17" s="12" t="s">
        <v>53</v>
      </c>
      <c r="C17" s="13">
        <f>SUM(C7:C16)</f>
        <v>408</v>
      </c>
      <c r="D17" s="32">
        <f aca="true" t="shared" si="7" ref="D17:L17">SUM(D7:D16)</f>
        <v>92</v>
      </c>
      <c r="E17" s="33">
        <f t="shared" si="0"/>
        <v>22.54901960784314</v>
      </c>
      <c r="F17" s="32">
        <f t="shared" si="7"/>
        <v>93</v>
      </c>
      <c r="G17" s="36">
        <f t="shared" si="1"/>
        <v>22.794117647058822</v>
      </c>
      <c r="H17" s="34">
        <f t="shared" si="7"/>
        <v>123</v>
      </c>
      <c r="I17" s="35">
        <f t="shared" si="2"/>
        <v>30.14705882352941</v>
      </c>
      <c r="J17" s="32">
        <f t="shared" si="7"/>
        <v>100</v>
      </c>
      <c r="K17" s="36">
        <f t="shared" si="3"/>
        <v>24.509803921568626</v>
      </c>
      <c r="L17" s="34">
        <f t="shared" si="7"/>
        <v>0</v>
      </c>
      <c r="M17" s="36">
        <f t="shared" si="4"/>
        <v>0</v>
      </c>
      <c r="N17" s="14">
        <f t="shared" si="5"/>
        <v>75.49019607843137</v>
      </c>
      <c r="O17" s="15"/>
      <c r="P17" s="7"/>
    </row>
    <row r="18" spans="1:16" ht="15.75">
      <c r="A18" s="8">
        <v>1</v>
      </c>
      <c r="B18" s="5" t="s">
        <v>13</v>
      </c>
      <c r="C18" s="9">
        <v>46</v>
      </c>
      <c r="D18" s="29">
        <v>35</v>
      </c>
      <c r="E18" s="30">
        <f t="shared" si="0"/>
        <v>76.08695652173914</v>
      </c>
      <c r="F18" s="38">
        <v>8</v>
      </c>
      <c r="G18" s="28">
        <f t="shared" si="1"/>
        <v>17.391304347826086</v>
      </c>
      <c r="H18" s="31">
        <v>3</v>
      </c>
      <c r="I18" s="26">
        <f t="shared" si="2"/>
        <v>6.521739130434782</v>
      </c>
      <c r="J18" s="38">
        <v>0</v>
      </c>
      <c r="K18" s="28">
        <f t="shared" si="3"/>
        <v>0</v>
      </c>
      <c r="L18" s="31">
        <v>0</v>
      </c>
      <c r="M18" s="28">
        <f t="shared" si="4"/>
        <v>0</v>
      </c>
      <c r="N18" s="10">
        <f t="shared" si="5"/>
        <v>100</v>
      </c>
      <c r="O18" s="7" t="e">
        <f>RANK(N18,$N$20:$N$29)</f>
        <v>#N/A</v>
      </c>
      <c r="P18" s="7" t="s">
        <v>4</v>
      </c>
    </row>
    <row r="19" spans="1:16" ht="15.75">
      <c r="A19" s="8">
        <v>2</v>
      </c>
      <c r="B19" s="5" t="s">
        <v>24</v>
      </c>
      <c r="C19" s="9">
        <v>42</v>
      </c>
      <c r="D19" s="29">
        <v>4</v>
      </c>
      <c r="E19" s="30">
        <f t="shared" si="0"/>
        <v>9.523809523809524</v>
      </c>
      <c r="F19" s="38">
        <v>1</v>
      </c>
      <c r="G19" s="28">
        <f t="shared" si="1"/>
        <v>2.380952380952381</v>
      </c>
      <c r="H19" s="31">
        <v>12</v>
      </c>
      <c r="I19" s="26">
        <f t="shared" si="2"/>
        <v>28.57142857142857</v>
      </c>
      <c r="J19" s="38">
        <v>24</v>
      </c>
      <c r="K19" s="28">
        <f t="shared" si="3"/>
        <v>57.14285714285714</v>
      </c>
      <c r="L19" s="31">
        <v>1</v>
      </c>
      <c r="M19" s="28">
        <f t="shared" si="4"/>
        <v>2.380952380952381</v>
      </c>
      <c r="N19" s="10">
        <f t="shared" si="5"/>
        <v>40.476190476190474</v>
      </c>
      <c r="O19" s="7" t="e">
        <f aca="true" t="shared" si="8" ref="O19:O27">RANK(N19,$N$20:$N$29)</f>
        <v>#N/A</v>
      </c>
      <c r="P19" s="1" t="s">
        <v>54</v>
      </c>
    </row>
    <row r="20" spans="1:16" ht="15.75">
      <c r="A20" s="8">
        <v>3</v>
      </c>
      <c r="B20" s="5" t="s">
        <v>15</v>
      </c>
      <c r="C20" s="9">
        <v>42</v>
      </c>
      <c r="D20" s="29">
        <v>28</v>
      </c>
      <c r="E20" s="30">
        <f t="shared" si="0"/>
        <v>66.66666666666666</v>
      </c>
      <c r="F20" s="38">
        <v>10</v>
      </c>
      <c r="G20" s="28">
        <f t="shared" si="1"/>
        <v>23.809523809523807</v>
      </c>
      <c r="H20" s="31">
        <v>4</v>
      </c>
      <c r="I20" s="26">
        <f t="shared" si="2"/>
        <v>9.523809523809524</v>
      </c>
      <c r="J20" s="38">
        <v>0</v>
      </c>
      <c r="K20" s="28">
        <f t="shared" si="3"/>
        <v>0</v>
      </c>
      <c r="L20" s="31">
        <v>0</v>
      </c>
      <c r="M20" s="28">
        <f t="shared" si="4"/>
        <v>0</v>
      </c>
      <c r="N20" s="10">
        <f t="shared" si="5"/>
        <v>99.99999999999999</v>
      </c>
      <c r="O20" s="7">
        <f t="shared" si="8"/>
        <v>1</v>
      </c>
      <c r="P20" s="7" t="s">
        <v>3</v>
      </c>
    </row>
    <row r="21" spans="1:16" ht="15.75">
      <c r="A21" s="8">
        <v>4</v>
      </c>
      <c r="B21" s="5" t="s">
        <v>16</v>
      </c>
      <c r="C21" s="9">
        <v>41</v>
      </c>
      <c r="D21" s="29">
        <v>20</v>
      </c>
      <c r="E21" s="30">
        <f t="shared" si="0"/>
        <v>48.78048780487805</v>
      </c>
      <c r="F21" s="38">
        <v>10</v>
      </c>
      <c r="G21" s="28">
        <f t="shared" si="1"/>
        <v>24.390243902439025</v>
      </c>
      <c r="H21" s="31">
        <v>7</v>
      </c>
      <c r="I21" s="26">
        <f t="shared" si="2"/>
        <v>17.073170731707318</v>
      </c>
      <c r="J21" s="38">
        <v>4</v>
      </c>
      <c r="K21" s="28">
        <f t="shared" si="3"/>
        <v>9.75609756097561</v>
      </c>
      <c r="L21" s="31">
        <v>0</v>
      </c>
      <c r="M21" s="28">
        <f t="shared" si="4"/>
        <v>0</v>
      </c>
      <c r="N21" s="10">
        <f t="shared" si="5"/>
        <v>90.2439024390244</v>
      </c>
      <c r="O21" s="7">
        <f t="shared" si="8"/>
        <v>5</v>
      </c>
      <c r="P21" s="7" t="s">
        <v>52</v>
      </c>
    </row>
    <row r="22" spans="1:16" ht="15.75">
      <c r="A22" s="8">
        <v>5</v>
      </c>
      <c r="B22" s="5" t="s">
        <v>17</v>
      </c>
      <c r="C22" s="9">
        <v>40</v>
      </c>
      <c r="D22" s="29">
        <v>2</v>
      </c>
      <c r="E22" s="30">
        <f t="shared" si="0"/>
        <v>5</v>
      </c>
      <c r="F22" s="38">
        <v>8</v>
      </c>
      <c r="G22" s="28">
        <f t="shared" si="1"/>
        <v>20</v>
      </c>
      <c r="H22" s="31">
        <v>18</v>
      </c>
      <c r="I22" s="26">
        <f t="shared" si="2"/>
        <v>45</v>
      </c>
      <c r="J22" s="38">
        <v>12</v>
      </c>
      <c r="K22" s="28">
        <f t="shared" si="3"/>
        <v>30</v>
      </c>
      <c r="L22" s="31">
        <v>0</v>
      </c>
      <c r="M22" s="28">
        <f t="shared" si="4"/>
        <v>0</v>
      </c>
      <c r="N22" s="10">
        <f t="shared" si="5"/>
        <v>70</v>
      </c>
      <c r="O22" s="7">
        <f t="shared" si="8"/>
        <v>9</v>
      </c>
      <c r="P22" s="7" t="s">
        <v>50</v>
      </c>
    </row>
    <row r="23" spans="1:16" ht="15.75">
      <c r="A23" s="8">
        <v>6</v>
      </c>
      <c r="B23" s="5" t="s">
        <v>19</v>
      </c>
      <c r="C23" s="9">
        <v>42</v>
      </c>
      <c r="D23" s="29">
        <v>13</v>
      </c>
      <c r="E23" s="30">
        <f t="shared" si="0"/>
        <v>30.952380952380953</v>
      </c>
      <c r="F23" s="38">
        <v>14</v>
      </c>
      <c r="G23" s="28">
        <f t="shared" si="1"/>
        <v>33.33333333333333</v>
      </c>
      <c r="H23" s="31">
        <v>13</v>
      </c>
      <c r="I23" s="26">
        <f>H23/C23*100</f>
        <v>30.952380952380953</v>
      </c>
      <c r="J23" s="38">
        <v>2</v>
      </c>
      <c r="K23" s="28">
        <f t="shared" si="3"/>
        <v>4.761904761904762</v>
      </c>
      <c r="L23" s="31">
        <v>0</v>
      </c>
      <c r="M23" s="28">
        <f>L23/C23*100</f>
        <v>0</v>
      </c>
      <c r="N23" s="10">
        <f t="shared" si="5"/>
        <v>95.23809523809523</v>
      </c>
      <c r="O23" s="7">
        <f t="shared" si="8"/>
        <v>3</v>
      </c>
      <c r="P23" s="7" t="s">
        <v>4</v>
      </c>
    </row>
    <row r="24" spans="1:16" ht="15.75">
      <c r="A24" s="8">
        <v>7</v>
      </c>
      <c r="B24" s="5" t="s">
        <v>20</v>
      </c>
      <c r="C24" s="9">
        <v>42</v>
      </c>
      <c r="D24" s="29">
        <v>4</v>
      </c>
      <c r="E24" s="30">
        <f t="shared" si="0"/>
        <v>9.523809523809524</v>
      </c>
      <c r="F24" s="38">
        <v>10</v>
      </c>
      <c r="G24" s="28">
        <f t="shared" si="1"/>
        <v>23.809523809523807</v>
      </c>
      <c r="H24" s="31">
        <v>16</v>
      </c>
      <c r="I24" s="26">
        <f t="shared" si="2"/>
        <v>38.095238095238095</v>
      </c>
      <c r="J24" s="38">
        <v>12</v>
      </c>
      <c r="K24" s="28">
        <f>J24/C24*100</f>
        <v>28.57142857142857</v>
      </c>
      <c r="L24" s="31">
        <v>0</v>
      </c>
      <c r="M24" s="28">
        <f t="shared" si="4"/>
        <v>0</v>
      </c>
      <c r="N24" s="10">
        <f t="shared" si="5"/>
        <v>71.42857142857142</v>
      </c>
      <c r="O24" s="7">
        <f t="shared" si="8"/>
        <v>8</v>
      </c>
      <c r="P24" s="7" t="s">
        <v>54</v>
      </c>
    </row>
    <row r="25" spans="1:16" ht="15.75">
      <c r="A25" s="8">
        <v>8</v>
      </c>
      <c r="B25" s="5" t="s">
        <v>21</v>
      </c>
      <c r="C25" s="9">
        <v>42</v>
      </c>
      <c r="D25" s="29">
        <v>4</v>
      </c>
      <c r="E25" s="30">
        <f t="shared" si="0"/>
        <v>9.523809523809524</v>
      </c>
      <c r="F25" s="38">
        <v>21</v>
      </c>
      <c r="G25" s="28">
        <f t="shared" si="1"/>
        <v>50</v>
      </c>
      <c r="H25" s="31">
        <v>13</v>
      </c>
      <c r="I25" s="26">
        <f t="shared" si="2"/>
        <v>30.952380952380953</v>
      </c>
      <c r="J25" s="38">
        <v>4</v>
      </c>
      <c r="K25" s="28">
        <f t="shared" si="3"/>
        <v>9.523809523809524</v>
      </c>
      <c r="L25" s="31">
        <v>0</v>
      </c>
      <c r="M25" s="28">
        <f t="shared" si="4"/>
        <v>0</v>
      </c>
      <c r="N25" s="10">
        <f t="shared" si="5"/>
        <v>90.47619047619048</v>
      </c>
      <c r="O25" s="7">
        <f t="shared" si="8"/>
        <v>4</v>
      </c>
      <c r="P25" s="7" t="s">
        <v>4</v>
      </c>
    </row>
    <row r="26" spans="1:16" ht="15.75">
      <c r="A26" s="8">
        <v>9</v>
      </c>
      <c r="B26" s="5" t="s">
        <v>22</v>
      </c>
      <c r="C26" s="9">
        <v>42</v>
      </c>
      <c r="D26" s="29">
        <v>8</v>
      </c>
      <c r="E26" s="30">
        <f t="shared" si="0"/>
        <v>19.047619047619047</v>
      </c>
      <c r="F26" s="38">
        <v>7</v>
      </c>
      <c r="G26" s="28">
        <f>F26/C26*100</f>
        <v>16.666666666666664</v>
      </c>
      <c r="H26" s="31">
        <v>8</v>
      </c>
      <c r="I26" s="26">
        <f t="shared" si="2"/>
        <v>19.047619047619047</v>
      </c>
      <c r="J26" s="38">
        <v>19</v>
      </c>
      <c r="K26" s="28">
        <f t="shared" si="3"/>
        <v>45.23809523809524</v>
      </c>
      <c r="L26" s="31">
        <v>0</v>
      </c>
      <c r="M26" s="28">
        <f t="shared" si="4"/>
        <v>0</v>
      </c>
      <c r="N26" s="10">
        <f t="shared" si="5"/>
        <v>54.76190476190476</v>
      </c>
      <c r="O26" s="7">
        <f t="shared" si="8"/>
        <v>10</v>
      </c>
      <c r="P26" s="7" t="s">
        <v>52</v>
      </c>
    </row>
    <row r="27" spans="1:16" ht="15.75">
      <c r="A27" s="8">
        <v>10</v>
      </c>
      <c r="B27" s="5" t="s">
        <v>23</v>
      </c>
      <c r="C27" s="9">
        <v>41</v>
      </c>
      <c r="D27" s="29">
        <v>2</v>
      </c>
      <c r="E27" s="30">
        <f t="shared" si="0"/>
        <v>4.878048780487805</v>
      </c>
      <c r="F27" s="38">
        <v>11</v>
      </c>
      <c r="G27" s="28">
        <f t="shared" si="1"/>
        <v>26.82926829268293</v>
      </c>
      <c r="H27" s="31">
        <v>19</v>
      </c>
      <c r="I27" s="26">
        <f t="shared" si="2"/>
        <v>46.34146341463415</v>
      </c>
      <c r="J27" s="38">
        <v>9</v>
      </c>
      <c r="K27" s="28">
        <f t="shared" si="3"/>
        <v>21.951219512195124</v>
      </c>
      <c r="L27" s="31">
        <v>0</v>
      </c>
      <c r="M27" s="28">
        <f t="shared" si="4"/>
        <v>0</v>
      </c>
      <c r="N27" s="10">
        <f t="shared" si="5"/>
        <v>78.04878048780489</v>
      </c>
      <c r="O27" s="7">
        <f t="shared" si="8"/>
        <v>7</v>
      </c>
      <c r="P27" s="7" t="s">
        <v>3</v>
      </c>
    </row>
    <row r="28" spans="1:16" ht="31.5">
      <c r="A28" s="11">
        <v>11</v>
      </c>
      <c r="B28" s="12" t="s">
        <v>53</v>
      </c>
      <c r="C28" s="13">
        <f>SUM(C18:C27)</f>
        <v>420</v>
      </c>
      <c r="D28" s="32">
        <f aca="true" t="shared" si="9" ref="D28:L28">SUM(D18:D27)</f>
        <v>120</v>
      </c>
      <c r="E28" s="33">
        <f t="shared" si="0"/>
        <v>28.57142857142857</v>
      </c>
      <c r="F28" s="32">
        <f t="shared" si="9"/>
        <v>100</v>
      </c>
      <c r="G28" s="36">
        <f t="shared" si="1"/>
        <v>23.809523809523807</v>
      </c>
      <c r="H28" s="34">
        <f t="shared" si="9"/>
        <v>113</v>
      </c>
      <c r="I28" s="35">
        <f t="shared" si="2"/>
        <v>26.904761904761905</v>
      </c>
      <c r="J28" s="32">
        <f t="shared" si="9"/>
        <v>86</v>
      </c>
      <c r="K28" s="36">
        <f t="shared" si="3"/>
        <v>20.476190476190474</v>
      </c>
      <c r="L28" s="34">
        <f t="shared" si="9"/>
        <v>1</v>
      </c>
      <c r="M28" s="36">
        <f t="shared" si="4"/>
        <v>0.2380952380952381</v>
      </c>
      <c r="N28" s="14">
        <f t="shared" si="5"/>
        <v>79.28571428571428</v>
      </c>
      <c r="O28" s="15"/>
      <c r="P28" s="7"/>
    </row>
    <row r="29" spans="1:16" ht="15.75">
      <c r="A29" s="8">
        <v>1</v>
      </c>
      <c r="B29" s="5" t="s">
        <v>25</v>
      </c>
      <c r="C29" s="9">
        <v>45</v>
      </c>
      <c r="D29" s="29">
        <v>19</v>
      </c>
      <c r="E29" s="30">
        <f t="shared" si="0"/>
        <v>42.22222222222222</v>
      </c>
      <c r="F29" s="38">
        <v>19</v>
      </c>
      <c r="G29" s="28">
        <f t="shared" si="1"/>
        <v>42.22222222222222</v>
      </c>
      <c r="H29" s="31">
        <v>5</v>
      </c>
      <c r="I29" s="26">
        <f t="shared" si="2"/>
        <v>11.11111111111111</v>
      </c>
      <c r="J29" s="38">
        <v>2</v>
      </c>
      <c r="K29" s="28">
        <f t="shared" si="3"/>
        <v>4.444444444444445</v>
      </c>
      <c r="L29" s="31">
        <v>0</v>
      </c>
      <c r="M29" s="28">
        <f t="shared" si="4"/>
        <v>0</v>
      </c>
      <c r="N29" s="10">
        <f t="shared" si="5"/>
        <v>95.55555555555556</v>
      </c>
      <c r="O29" s="7" t="e">
        <f>RANK(N29,$N$31:$N$39)</f>
        <v>#N/A</v>
      </c>
      <c r="P29" s="7" t="s">
        <v>51</v>
      </c>
    </row>
    <row r="30" spans="1:16" ht="15.75">
      <c r="A30" s="8">
        <v>2</v>
      </c>
      <c r="B30" s="5" t="s">
        <v>26</v>
      </c>
      <c r="C30" s="9">
        <v>42</v>
      </c>
      <c r="D30" s="29">
        <v>14</v>
      </c>
      <c r="E30" s="30">
        <f t="shared" si="0"/>
        <v>33.33333333333333</v>
      </c>
      <c r="F30" s="38">
        <v>23</v>
      </c>
      <c r="G30" s="28">
        <f t="shared" si="1"/>
        <v>54.761904761904766</v>
      </c>
      <c r="H30" s="31">
        <v>5</v>
      </c>
      <c r="I30" s="26">
        <f t="shared" si="2"/>
        <v>11.904761904761903</v>
      </c>
      <c r="J30" s="38">
        <v>0</v>
      </c>
      <c r="K30" s="28">
        <f t="shared" si="3"/>
        <v>0</v>
      </c>
      <c r="L30" s="31">
        <v>0</v>
      </c>
      <c r="M30" s="28">
        <f t="shared" si="4"/>
        <v>0</v>
      </c>
      <c r="N30" s="10">
        <f t="shared" si="5"/>
        <v>100</v>
      </c>
      <c r="O30" s="7" t="e">
        <f aca="true" t="shared" si="10" ref="O30:O37">RANK(N30,$N$31:$N$39)</f>
        <v>#N/A</v>
      </c>
      <c r="P30" s="7" t="s">
        <v>49</v>
      </c>
    </row>
    <row r="31" spans="1:16" ht="15.75">
      <c r="A31" s="8">
        <v>3</v>
      </c>
      <c r="B31" s="5" t="s">
        <v>27</v>
      </c>
      <c r="C31" s="9">
        <v>40</v>
      </c>
      <c r="D31" s="29">
        <v>6</v>
      </c>
      <c r="E31" s="30">
        <f t="shared" si="0"/>
        <v>15</v>
      </c>
      <c r="F31" s="38">
        <v>14</v>
      </c>
      <c r="G31" s="28">
        <f t="shared" si="1"/>
        <v>35</v>
      </c>
      <c r="H31" s="31">
        <v>16</v>
      </c>
      <c r="I31" s="26">
        <f t="shared" si="2"/>
        <v>40</v>
      </c>
      <c r="J31" s="38">
        <v>4</v>
      </c>
      <c r="K31" s="28">
        <f t="shared" si="3"/>
        <v>10</v>
      </c>
      <c r="L31" s="31">
        <v>0</v>
      </c>
      <c r="M31" s="28">
        <f t="shared" si="4"/>
        <v>0</v>
      </c>
      <c r="N31" s="10">
        <f t="shared" si="5"/>
        <v>90</v>
      </c>
      <c r="O31" s="7">
        <f t="shared" si="10"/>
        <v>3</v>
      </c>
      <c r="P31" s="7" t="s">
        <v>6</v>
      </c>
    </row>
    <row r="32" spans="1:16" ht="15.75">
      <c r="A32" s="8">
        <v>4</v>
      </c>
      <c r="B32" s="5" t="s">
        <v>28</v>
      </c>
      <c r="C32" s="9">
        <v>39</v>
      </c>
      <c r="D32" s="29">
        <v>8</v>
      </c>
      <c r="E32" s="30">
        <f t="shared" si="0"/>
        <v>20.51282051282051</v>
      </c>
      <c r="F32" s="38">
        <v>20</v>
      </c>
      <c r="G32" s="28">
        <f t="shared" si="1"/>
        <v>51.28205128205128</v>
      </c>
      <c r="H32" s="31">
        <v>10</v>
      </c>
      <c r="I32" s="26">
        <f t="shared" si="2"/>
        <v>25.64102564102564</v>
      </c>
      <c r="J32" s="38">
        <v>1</v>
      </c>
      <c r="K32" s="28">
        <f t="shared" si="3"/>
        <v>2.564102564102564</v>
      </c>
      <c r="L32" s="31">
        <v>0</v>
      </c>
      <c r="M32" s="28">
        <f t="shared" si="4"/>
        <v>0</v>
      </c>
      <c r="N32" s="10">
        <f t="shared" si="5"/>
        <v>97.43589743589743</v>
      </c>
      <c r="O32" s="7">
        <f t="shared" si="10"/>
        <v>1</v>
      </c>
      <c r="P32" s="7" t="s">
        <v>3</v>
      </c>
    </row>
    <row r="33" spans="1:16" ht="15.75">
      <c r="A33" s="8">
        <v>5</v>
      </c>
      <c r="B33" s="5" t="s">
        <v>29</v>
      </c>
      <c r="C33" s="9">
        <v>42</v>
      </c>
      <c r="D33" s="29">
        <v>8</v>
      </c>
      <c r="E33" s="30">
        <f t="shared" si="0"/>
        <v>19.047619047619047</v>
      </c>
      <c r="F33" s="38">
        <v>22</v>
      </c>
      <c r="G33" s="28">
        <f t="shared" si="1"/>
        <v>52.38095238095239</v>
      </c>
      <c r="H33" s="31">
        <v>10</v>
      </c>
      <c r="I33" s="26">
        <f t="shared" si="2"/>
        <v>23.809523809523807</v>
      </c>
      <c r="J33" s="38">
        <v>2</v>
      </c>
      <c r="K33" s="28">
        <f t="shared" si="3"/>
        <v>4.761904761904762</v>
      </c>
      <c r="L33" s="31">
        <v>0</v>
      </c>
      <c r="M33" s="28">
        <f t="shared" si="4"/>
        <v>0</v>
      </c>
      <c r="N33" s="10">
        <f t="shared" si="5"/>
        <v>95.23809523809524</v>
      </c>
      <c r="O33" s="7">
        <f t="shared" si="10"/>
        <v>2</v>
      </c>
      <c r="P33" s="7" t="s">
        <v>3</v>
      </c>
    </row>
    <row r="34" spans="1:16" ht="15.75">
      <c r="A34" s="8">
        <v>6</v>
      </c>
      <c r="B34" s="5" t="s">
        <v>30</v>
      </c>
      <c r="C34" s="9">
        <v>42</v>
      </c>
      <c r="D34" s="29">
        <v>2</v>
      </c>
      <c r="E34" s="30">
        <f t="shared" si="0"/>
        <v>4.761904761904762</v>
      </c>
      <c r="F34" s="38">
        <v>18</v>
      </c>
      <c r="G34" s="28">
        <f t="shared" si="1"/>
        <v>42.857142857142854</v>
      </c>
      <c r="H34" s="31">
        <v>12</v>
      </c>
      <c r="I34" s="26">
        <f t="shared" si="2"/>
        <v>28.57142857142857</v>
      </c>
      <c r="J34" s="38">
        <v>10</v>
      </c>
      <c r="K34" s="28">
        <f t="shared" si="3"/>
        <v>23.809523809523807</v>
      </c>
      <c r="L34" s="31">
        <v>0</v>
      </c>
      <c r="M34" s="28">
        <f t="shared" si="4"/>
        <v>0</v>
      </c>
      <c r="N34" s="10">
        <f t="shared" si="5"/>
        <v>76.19047619047618</v>
      </c>
      <c r="O34" s="7">
        <f t="shared" si="10"/>
        <v>5</v>
      </c>
      <c r="P34" s="7" t="s">
        <v>54</v>
      </c>
    </row>
    <row r="35" spans="1:16" ht="15.75">
      <c r="A35" s="8">
        <v>7</v>
      </c>
      <c r="B35" s="5" t="s">
        <v>31</v>
      </c>
      <c r="C35" s="9">
        <v>42</v>
      </c>
      <c r="D35" s="29">
        <v>1</v>
      </c>
      <c r="E35" s="30">
        <f>D35/C35*100</f>
        <v>2.380952380952381</v>
      </c>
      <c r="F35" s="38">
        <v>10</v>
      </c>
      <c r="G35" s="28">
        <f t="shared" si="1"/>
        <v>23.809523809523807</v>
      </c>
      <c r="H35" s="31">
        <v>13</v>
      </c>
      <c r="I35" s="26">
        <f t="shared" si="2"/>
        <v>30.952380952380953</v>
      </c>
      <c r="J35" s="38">
        <v>18</v>
      </c>
      <c r="K35" s="28">
        <f t="shared" si="3"/>
        <v>42.857142857142854</v>
      </c>
      <c r="L35" s="31">
        <v>0</v>
      </c>
      <c r="M35" s="28">
        <f t="shared" si="4"/>
        <v>0</v>
      </c>
      <c r="N35" s="10">
        <f t="shared" si="5"/>
        <v>57.14285714285714</v>
      </c>
      <c r="O35" s="7">
        <f t="shared" si="10"/>
        <v>8</v>
      </c>
      <c r="P35" s="7" t="s">
        <v>54</v>
      </c>
    </row>
    <row r="36" spans="1:16" ht="15.75">
      <c r="A36" s="8">
        <v>8</v>
      </c>
      <c r="B36" s="5" t="s">
        <v>32</v>
      </c>
      <c r="C36" s="9">
        <v>41</v>
      </c>
      <c r="D36" s="29">
        <v>2</v>
      </c>
      <c r="E36" s="30">
        <f t="shared" si="0"/>
        <v>4.878048780487805</v>
      </c>
      <c r="F36" s="38">
        <v>10</v>
      </c>
      <c r="G36" s="28">
        <f t="shared" si="1"/>
        <v>24.390243902439025</v>
      </c>
      <c r="H36" s="31">
        <v>15</v>
      </c>
      <c r="I36" s="26">
        <f t="shared" si="2"/>
        <v>36.58536585365854</v>
      </c>
      <c r="J36" s="38">
        <v>14</v>
      </c>
      <c r="K36" s="28">
        <f t="shared" si="3"/>
        <v>34.146341463414636</v>
      </c>
      <c r="L36" s="31">
        <v>0</v>
      </c>
      <c r="M36" s="28">
        <f t="shared" si="4"/>
        <v>0</v>
      </c>
      <c r="N36" s="10">
        <f t="shared" si="5"/>
        <v>65.85365853658537</v>
      </c>
      <c r="O36" s="7">
        <f t="shared" si="10"/>
        <v>7</v>
      </c>
      <c r="P36" s="7" t="s">
        <v>49</v>
      </c>
    </row>
    <row r="37" spans="1:16" ht="15.75">
      <c r="A37" s="8">
        <v>9</v>
      </c>
      <c r="B37" s="5" t="s">
        <v>33</v>
      </c>
      <c r="C37" s="9">
        <v>41</v>
      </c>
      <c r="D37" s="29">
        <v>0</v>
      </c>
      <c r="E37" s="30">
        <f t="shared" si="0"/>
        <v>0</v>
      </c>
      <c r="F37" s="38">
        <v>13</v>
      </c>
      <c r="G37" s="28">
        <f t="shared" si="1"/>
        <v>31.70731707317073</v>
      </c>
      <c r="H37" s="31">
        <v>18</v>
      </c>
      <c r="I37" s="26">
        <f t="shared" si="2"/>
        <v>43.90243902439025</v>
      </c>
      <c r="J37" s="38">
        <v>10</v>
      </c>
      <c r="K37" s="28">
        <f t="shared" si="3"/>
        <v>24.390243902439025</v>
      </c>
      <c r="L37" s="31">
        <v>0</v>
      </c>
      <c r="M37" s="28">
        <f t="shared" si="4"/>
        <v>0</v>
      </c>
      <c r="N37" s="10">
        <f t="shared" si="5"/>
        <v>75.60975609756098</v>
      </c>
      <c r="O37" s="7">
        <f t="shared" si="10"/>
        <v>6</v>
      </c>
      <c r="P37" s="7" t="s">
        <v>6</v>
      </c>
    </row>
    <row r="38" spans="1:16" ht="31.5">
      <c r="A38" s="11">
        <v>10</v>
      </c>
      <c r="B38" s="12" t="s">
        <v>53</v>
      </c>
      <c r="C38" s="13">
        <f>SUM(C29:C37)</f>
        <v>374</v>
      </c>
      <c r="D38" s="32">
        <f aca="true" t="shared" si="11" ref="D38:L38">SUM(D29:D37)</f>
        <v>60</v>
      </c>
      <c r="E38" s="33">
        <f t="shared" si="0"/>
        <v>16.0427807486631</v>
      </c>
      <c r="F38" s="32">
        <f t="shared" si="11"/>
        <v>149</v>
      </c>
      <c r="G38" s="36">
        <f t="shared" si="1"/>
        <v>39.839572192513366</v>
      </c>
      <c r="H38" s="34">
        <f t="shared" si="11"/>
        <v>104</v>
      </c>
      <c r="I38" s="35">
        <f t="shared" si="2"/>
        <v>27.807486631016044</v>
      </c>
      <c r="J38" s="32">
        <f t="shared" si="11"/>
        <v>61</v>
      </c>
      <c r="K38" s="36">
        <f t="shared" si="3"/>
        <v>16.31016042780749</v>
      </c>
      <c r="L38" s="34">
        <f t="shared" si="11"/>
        <v>0</v>
      </c>
      <c r="M38" s="36">
        <f t="shared" si="4"/>
        <v>0</v>
      </c>
      <c r="N38" s="14">
        <f t="shared" si="5"/>
        <v>83.68983957219251</v>
      </c>
      <c r="O38" s="15"/>
      <c r="P38" s="7"/>
    </row>
  </sheetData>
  <sheetProtection/>
  <mergeCells count="11">
    <mergeCell ref="H4:I4"/>
    <mergeCell ref="J4:K4"/>
    <mergeCell ref="L4:M4"/>
    <mergeCell ref="A1:M1"/>
    <mergeCell ref="A2:C2"/>
    <mergeCell ref="A3:C3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0">
      <selection activeCell="I5" sqref="I5"/>
    </sheetView>
  </sheetViews>
  <sheetFormatPr defaultColWidth="9.140625" defaultRowHeight="15"/>
  <sheetData>
    <row r="1" spans="1:16" ht="15.75">
      <c r="A1" s="16" t="s">
        <v>55</v>
      </c>
      <c r="B1" s="16"/>
      <c r="C1" s="16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 ht="15.75">
      <c r="A2" s="17" t="s">
        <v>36</v>
      </c>
      <c r="B2" s="17" t="s">
        <v>37</v>
      </c>
      <c r="C2" s="21" t="s">
        <v>38</v>
      </c>
      <c r="D2" s="17" t="s">
        <v>39</v>
      </c>
      <c r="E2" s="17"/>
      <c r="F2" s="17" t="s">
        <v>40</v>
      </c>
      <c r="G2" s="17"/>
      <c r="H2" s="17" t="s">
        <v>41</v>
      </c>
      <c r="I2" s="17"/>
      <c r="J2" s="17" t="s">
        <v>42</v>
      </c>
      <c r="K2" s="17"/>
      <c r="L2" s="17" t="s">
        <v>43</v>
      </c>
      <c r="M2" s="17"/>
      <c r="N2" s="3"/>
      <c r="O2" s="3"/>
      <c r="P2" s="3"/>
    </row>
    <row r="3" spans="1:16" ht="15.75">
      <c r="A3" s="17"/>
      <c r="B3" s="17"/>
      <c r="C3" s="21"/>
      <c r="D3" s="22" t="s">
        <v>44</v>
      </c>
      <c r="E3" s="23" t="s">
        <v>45</v>
      </c>
      <c r="F3" s="22" t="s">
        <v>44</v>
      </c>
      <c r="G3" s="24" t="s">
        <v>45</v>
      </c>
      <c r="H3" s="23" t="s">
        <v>44</v>
      </c>
      <c r="I3" s="23" t="s">
        <v>45</v>
      </c>
      <c r="J3" s="22" t="s">
        <v>44</v>
      </c>
      <c r="K3" s="24" t="s">
        <v>45</v>
      </c>
      <c r="L3" s="23" t="s">
        <v>44</v>
      </c>
      <c r="M3" s="24" t="s">
        <v>45</v>
      </c>
      <c r="N3" s="3" t="s">
        <v>46</v>
      </c>
      <c r="O3" s="3" t="s">
        <v>47</v>
      </c>
      <c r="P3" s="3" t="s">
        <v>48</v>
      </c>
    </row>
    <row r="4" spans="1:16" ht="15.75">
      <c r="A4" s="4"/>
      <c r="B4" s="5"/>
      <c r="C4" s="6"/>
      <c r="D4" s="25"/>
      <c r="E4" s="26"/>
      <c r="F4" s="37"/>
      <c r="G4" s="28"/>
      <c r="H4" s="27"/>
      <c r="I4" s="26"/>
      <c r="J4" s="37"/>
      <c r="K4" s="28"/>
      <c r="L4" s="27"/>
      <c r="M4" s="28"/>
      <c r="N4" s="7"/>
      <c r="O4" s="7"/>
      <c r="P4" s="7"/>
    </row>
    <row r="5" spans="1:16" ht="15.75">
      <c r="A5" s="8">
        <v>1</v>
      </c>
      <c r="B5" s="5" t="s">
        <v>0</v>
      </c>
      <c r="C5" s="9">
        <v>44</v>
      </c>
      <c r="D5" s="29">
        <v>23</v>
      </c>
      <c r="E5" s="30">
        <f aca="true" t="shared" si="0" ref="E5:E36">D5/C5*100</f>
        <v>52.27272727272727</v>
      </c>
      <c r="F5" s="38">
        <v>18</v>
      </c>
      <c r="G5" s="28">
        <f aca="true" t="shared" si="1" ref="G5:G36">F5/C5*100</f>
        <v>40.909090909090914</v>
      </c>
      <c r="H5" s="31">
        <v>3</v>
      </c>
      <c r="I5" s="26">
        <f aca="true" t="shared" si="2" ref="I5:I36">H5/C5*100</f>
        <v>6.8181818181818175</v>
      </c>
      <c r="J5" s="38">
        <v>0</v>
      </c>
      <c r="K5" s="28">
        <f aca="true" t="shared" si="3" ref="K5:K36">J5/C5*100</f>
        <v>0</v>
      </c>
      <c r="L5" s="31">
        <v>0</v>
      </c>
      <c r="M5" s="28">
        <f aca="true" t="shared" si="4" ref="M5:M36">L5/C5*100</f>
        <v>0</v>
      </c>
      <c r="N5" s="10">
        <f>SUM(E5,G5,I5)</f>
        <v>100</v>
      </c>
      <c r="O5" s="7">
        <f>RANK(N5,$N$9:$N$18)</f>
        <v>1</v>
      </c>
      <c r="P5" s="7" t="s">
        <v>56</v>
      </c>
    </row>
    <row r="6" spans="1:16" ht="15.75">
      <c r="A6" s="8">
        <v>2</v>
      </c>
      <c r="B6" s="5" t="s">
        <v>12</v>
      </c>
      <c r="C6" s="9">
        <v>40</v>
      </c>
      <c r="D6" s="29">
        <v>3</v>
      </c>
      <c r="E6" s="30">
        <f t="shared" si="0"/>
        <v>7.5</v>
      </c>
      <c r="F6" s="38">
        <v>14</v>
      </c>
      <c r="G6" s="28">
        <f t="shared" si="1"/>
        <v>35</v>
      </c>
      <c r="H6" s="31">
        <v>17</v>
      </c>
      <c r="I6" s="26">
        <f t="shared" si="2"/>
        <v>42.5</v>
      </c>
      <c r="J6" s="38">
        <v>6</v>
      </c>
      <c r="K6" s="28">
        <f t="shared" si="3"/>
        <v>15</v>
      </c>
      <c r="L6" s="31">
        <v>0</v>
      </c>
      <c r="M6" s="28">
        <f t="shared" si="4"/>
        <v>0</v>
      </c>
      <c r="N6" s="10">
        <f aca="true" t="shared" si="5" ref="N6:N36">SUM(E6,G6,I6)</f>
        <v>85</v>
      </c>
      <c r="O6" s="7" t="e">
        <f aca="true" t="shared" si="6" ref="O6:O14">RANK(N6,$N$9:$N$18)</f>
        <v>#N/A</v>
      </c>
      <c r="P6" s="7" t="s">
        <v>4</v>
      </c>
    </row>
    <row r="7" spans="1:16" ht="15.75">
      <c r="A7" s="8">
        <v>3</v>
      </c>
      <c r="B7" s="5" t="s">
        <v>1</v>
      </c>
      <c r="C7" s="9">
        <v>43</v>
      </c>
      <c r="D7" s="29">
        <v>6</v>
      </c>
      <c r="E7" s="30">
        <f t="shared" si="0"/>
        <v>13.953488372093023</v>
      </c>
      <c r="F7" s="38">
        <v>31</v>
      </c>
      <c r="G7" s="28">
        <f t="shared" si="1"/>
        <v>72.09302325581395</v>
      </c>
      <c r="H7" s="31">
        <v>6</v>
      </c>
      <c r="I7" s="26">
        <f t="shared" si="2"/>
        <v>13.953488372093023</v>
      </c>
      <c r="J7" s="38">
        <v>0</v>
      </c>
      <c r="K7" s="28">
        <f t="shared" si="3"/>
        <v>0</v>
      </c>
      <c r="L7" s="31">
        <v>0</v>
      </c>
      <c r="M7" s="28">
        <f t="shared" si="4"/>
        <v>0</v>
      </c>
      <c r="N7" s="10">
        <v>100</v>
      </c>
      <c r="O7" s="7">
        <f t="shared" si="6"/>
        <v>1</v>
      </c>
      <c r="P7" s="7" t="s">
        <v>4</v>
      </c>
    </row>
    <row r="8" spans="1:16" ht="15.75">
      <c r="A8" s="8">
        <v>4</v>
      </c>
      <c r="B8" s="5" t="s">
        <v>2</v>
      </c>
      <c r="C8" s="9">
        <v>40</v>
      </c>
      <c r="D8" s="29">
        <v>0</v>
      </c>
      <c r="E8" s="30">
        <f t="shared" si="0"/>
        <v>0</v>
      </c>
      <c r="F8" s="38">
        <v>20</v>
      </c>
      <c r="G8" s="28">
        <f t="shared" si="1"/>
        <v>50</v>
      </c>
      <c r="H8" s="31">
        <v>19</v>
      </c>
      <c r="I8" s="26">
        <f t="shared" si="2"/>
        <v>47.5</v>
      </c>
      <c r="J8" s="38">
        <v>1</v>
      </c>
      <c r="K8" s="28">
        <f t="shared" si="3"/>
        <v>2.5</v>
      </c>
      <c r="L8" s="31">
        <v>0</v>
      </c>
      <c r="M8" s="28">
        <f t="shared" si="4"/>
        <v>0</v>
      </c>
      <c r="N8" s="10">
        <f t="shared" si="5"/>
        <v>97.5</v>
      </c>
      <c r="O8" s="7" t="e">
        <f t="shared" si="6"/>
        <v>#N/A</v>
      </c>
      <c r="P8" s="7" t="s">
        <v>57</v>
      </c>
    </row>
    <row r="9" spans="1:16" ht="15.75">
      <c r="A9" s="8">
        <v>5</v>
      </c>
      <c r="B9" s="5" t="s">
        <v>5</v>
      </c>
      <c r="C9" s="9">
        <v>40</v>
      </c>
      <c r="D9" s="29">
        <v>1</v>
      </c>
      <c r="E9" s="30">
        <f t="shared" si="0"/>
        <v>2.5</v>
      </c>
      <c r="F9" s="38">
        <v>14</v>
      </c>
      <c r="G9" s="28">
        <f t="shared" si="1"/>
        <v>35</v>
      </c>
      <c r="H9" s="31">
        <v>22</v>
      </c>
      <c r="I9" s="26">
        <f t="shared" si="2"/>
        <v>55.00000000000001</v>
      </c>
      <c r="J9" s="38">
        <v>3</v>
      </c>
      <c r="K9" s="28">
        <f t="shared" si="3"/>
        <v>7.5</v>
      </c>
      <c r="L9" s="31">
        <v>0</v>
      </c>
      <c r="M9" s="28">
        <f t="shared" si="4"/>
        <v>0</v>
      </c>
      <c r="N9" s="10">
        <f t="shared" si="5"/>
        <v>92.5</v>
      </c>
      <c r="O9" s="7">
        <f t="shared" si="6"/>
        <v>6</v>
      </c>
      <c r="P9" s="7" t="s">
        <v>57</v>
      </c>
    </row>
    <row r="10" spans="1:16" ht="15.75">
      <c r="A10" s="8">
        <v>6</v>
      </c>
      <c r="B10" s="5" t="s">
        <v>7</v>
      </c>
      <c r="C10" s="9">
        <v>41</v>
      </c>
      <c r="D10" s="29">
        <v>4</v>
      </c>
      <c r="E10" s="30">
        <f t="shared" si="0"/>
        <v>9.75609756097561</v>
      </c>
      <c r="F10" s="38">
        <v>23</v>
      </c>
      <c r="G10" s="28">
        <f t="shared" si="1"/>
        <v>56.09756097560976</v>
      </c>
      <c r="H10" s="31">
        <v>14</v>
      </c>
      <c r="I10" s="26">
        <f t="shared" si="2"/>
        <v>34.146341463414636</v>
      </c>
      <c r="J10" s="38">
        <v>0</v>
      </c>
      <c r="K10" s="28">
        <f t="shared" si="3"/>
        <v>0</v>
      </c>
      <c r="L10" s="31">
        <v>0</v>
      </c>
      <c r="M10" s="28">
        <f t="shared" si="4"/>
        <v>0</v>
      </c>
      <c r="N10" s="10">
        <f t="shared" si="5"/>
        <v>100</v>
      </c>
      <c r="O10" s="7">
        <f t="shared" si="6"/>
        <v>1</v>
      </c>
      <c r="P10" s="7" t="s">
        <v>57</v>
      </c>
    </row>
    <row r="11" spans="1:16" ht="15.75">
      <c r="A11" s="8">
        <v>7</v>
      </c>
      <c r="B11" s="5" t="s">
        <v>8</v>
      </c>
      <c r="C11" s="9">
        <v>41</v>
      </c>
      <c r="D11" s="29">
        <v>0</v>
      </c>
      <c r="E11" s="30">
        <f t="shared" si="0"/>
        <v>0</v>
      </c>
      <c r="F11" s="38">
        <v>20</v>
      </c>
      <c r="G11" s="28">
        <f t="shared" si="1"/>
        <v>48.78048780487805</v>
      </c>
      <c r="H11" s="31">
        <v>19</v>
      </c>
      <c r="I11" s="26">
        <f t="shared" si="2"/>
        <v>46.34146341463415</v>
      </c>
      <c r="J11" s="38">
        <v>2</v>
      </c>
      <c r="K11" s="28">
        <f t="shared" si="3"/>
        <v>4.878048780487805</v>
      </c>
      <c r="L11" s="31">
        <v>0</v>
      </c>
      <c r="M11" s="28">
        <f t="shared" si="4"/>
        <v>0</v>
      </c>
      <c r="N11" s="10">
        <f t="shared" si="5"/>
        <v>95.1219512195122</v>
      </c>
      <c r="O11" s="7">
        <f t="shared" si="6"/>
        <v>4</v>
      </c>
      <c r="P11" s="7" t="s">
        <v>4</v>
      </c>
    </row>
    <row r="12" spans="1:16" ht="15.75">
      <c r="A12" s="8">
        <v>8</v>
      </c>
      <c r="B12" s="5" t="s">
        <v>9</v>
      </c>
      <c r="C12" s="9">
        <v>41</v>
      </c>
      <c r="D12" s="29">
        <v>1</v>
      </c>
      <c r="E12" s="30">
        <f t="shared" si="0"/>
        <v>2.4390243902439024</v>
      </c>
      <c r="F12" s="38">
        <v>15</v>
      </c>
      <c r="G12" s="28">
        <f t="shared" si="1"/>
        <v>36.58536585365854</v>
      </c>
      <c r="H12" s="31">
        <v>16</v>
      </c>
      <c r="I12" s="26">
        <f t="shared" si="2"/>
        <v>39.02439024390244</v>
      </c>
      <c r="J12" s="38">
        <v>8</v>
      </c>
      <c r="K12" s="28">
        <f t="shared" si="3"/>
        <v>19.51219512195122</v>
      </c>
      <c r="L12" s="31">
        <v>1</v>
      </c>
      <c r="M12" s="28">
        <f t="shared" si="4"/>
        <v>2.4390243902439024</v>
      </c>
      <c r="N12" s="10">
        <f t="shared" si="5"/>
        <v>78.04878048780488</v>
      </c>
      <c r="O12" s="7">
        <f t="shared" si="6"/>
        <v>9</v>
      </c>
      <c r="P12" s="7" t="s">
        <v>58</v>
      </c>
    </row>
    <row r="13" spans="1:16" ht="15.75">
      <c r="A13" s="8">
        <v>9</v>
      </c>
      <c r="B13" s="5" t="s">
        <v>10</v>
      </c>
      <c r="C13" s="9">
        <v>40</v>
      </c>
      <c r="D13" s="29">
        <v>2</v>
      </c>
      <c r="E13" s="30">
        <f t="shared" si="0"/>
        <v>5</v>
      </c>
      <c r="F13" s="38">
        <v>7</v>
      </c>
      <c r="G13" s="28">
        <f t="shared" si="1"/>
        <v>17.5</v>
      </c>
      <c r="H13" s="31">
        <v>19</v>
      </c>
      <c r="I13" s="26">
        <f t="shared" si="2"/>
        <v>47.5</v>
      </c>
      <c r="J13" s="38">
        <v>12</v>
      </c>
      <c r="K13" s="28">
        <f t="shared" si="3"/>
        <v>30</v>
      </c>
      <c r="L13" s="31">
        <v>0</v>
      </c>
      <c r="M13" s="28">
        <f t="shared" si="4"/>
        <v>0</v>
      </c>
      <c r="N13" s="10">
        <f t="shared" si="5"/>
        <v>70</v>
      </c>
      <c r="O13" s="7">
        <f t="shared" si="6"/>
        <v>10</v>
      </c>
      <c r="P13" s="7" t="s">
        <v>56</v>
      </c>
    </row>
    <row r="14" spans="1:16" ht="15.75">
      <c r="A14" s="8">
        <v>10</v>
      </c>
      <c r="B14" s="5" t="s">
        <v>11</v>
      </c>
      <c r="C14" s="9">
        <v>38</v>
      </c>
      <c r="D14" s="29">
        <v>1</v>
      </c>
      <c r="E14" s="30">
        <f t="shared" si="0"/>
        <v>2.631578947368421</v>
      </c>
      <c r="F14" s="38">
        <v>5</v>
      </c>
      <c r="G14" s="28">
        <f t="shared" si="1"/>
        <v>13.157894736842104</v>
      </c>
      <c r="H14" s="31">
        <v>25</v>
      </c>
      <c r="I14" s="26">
        <f t="shared" si="2"/>
        <v>65.78947368421053</v>
      </c>
      <c r="J14" s="38">
        <v>6</v>
      </c>
      <c r="K14" s="28">
        <f t="shared" si="3"/>
        <v>15.789473684210526</v>
      </c>
      <c r="L14" s="31">
        <v>1</v>
      </c>
      <c r="M14" s="28">
        <f t="shared" si="4"/>
        <v>2.631578947368421</v>
      </c>
      <c r="N14" s="10">
        <f t="shared" si="5"/>
        <v>81.57894736842105</v>
      </c>
      <c r="O14" s="7">
        <f t="shared" si="6"/>
        <v>8</v>
      </c>
      <c r="P14" s="7" t="s">
        <v>59</v>
      </c>
    </row>
    <row r="15" spans="1:16" ht="31.5">
      <c r="A15" s="11">
        <v>11</v>
      </c>
      <c r="B15" s="12" t="s">
        <v>53</v>
      </c>
      <c r="C15" s="13">
        <v>408</v>
      </c>
      <c r="D15" s="41">
        <v>41</v>
      </c>
      <c r="E15" s="30">
        <f t="shared" si="0"/>
        <v>10.049019607843137</v>
      </c>
      <c r="F15" s="43">
        <v>167</v>
      </c>
      <c r="G15" s="28">
        <f t="shared" si="1"/>
        <v>40.931372549019606</v>
      </c>
      <c r="H15" s="42">
        <v>160</v>
      </c>
      <c r="I15" s="26">
        <f t="shared" si="2"/>
        <v>39.21568627450981</v>
      </c>
      <c r="J15" s="43">
        <v>38</v>
      </c>
      <c r="K15" s="28">
        <f t="shared" si="3"/>
        <v>9.313725490196079</v>
      </c>
      <c r="L15" s="42">
        <v>2</v>
      </c>
      <c r="M15" s="28">
        <f t="shared" si="4"/>
        <v>0.49019607843137253</v>
      </c>
      <c r="N15" s="14">
        <f t="shared" si="5"/>
        <v>90.19607843137254</v>
      </c>
      <c r="O15" s="7"/>
      <c r="P15" s="7"/>
    </row>
    <row r="16" spans="1:16" ht="15.75">
      <c r="A16" s="8">
        <v>1</v>
      </c>
      <c r="B16" s="5" t="s">
        <v>13</v>
      </c>
      <c r="C16" s="9">
        <v>46</v>
      </c>
      <c r="D16" s="29">
        <v>13</v>
      </c>
      <c r="E16" s="30">
        <f t="shared" si="0"/>
        <v>28.26086956521739</v>
      </c>
      <c r="F16" s="38">
        <v>32</v>
      </c>
      <c r="G16" s="28">
        <f t="shared" si="1"/>
        <v>69.56521739130434</v>
      </c>
      <c r="H16" s="31">
        <v>1</v>
      </c>
      <c r="I16" s="26">
        <f t="shared" si="2"/>
        <v>2.1739130434782608</v>
      </c>
      <c r="J16" s="38">
        <v>0</v>
      </c>
      <c r="K16" s="28">
        <f t="shared" si="3"/>
        <v>0</v>
      </c>
      <c r="L16" s="31">
        <v>0</v>
      </c>
      <c r="M16" s="28">
        <f t="shared" si="4"/>
        <v>0</v>
      </c>
      <c r="N16" s="10">
        <f t="shared" si="5"/>
        <v>100</v>
      </c>
      <c r="O16" s="7" t="e">
        <f>RANK(N16,$N$20:$N$29)</f>
        <v>#N/A</v>
      </c>
      <c r="P16" s="7" t="s">
        <v>58</v>
      </c>
    </row>
    <row r="17" spans="1:16" ht="15.75">
      <c r="A17" s="8">
        <v>2</v>
      </c>
      <c r="B17" s="5" t="s">
        <v>24</v>
      </c>
      <c r="C17" s="9">
        <v>42</v>
      </c>
      <c r="D17" s="29">
        <v>3</v>
      </c>
      <c r="E17" s="30">
        <f t="shared" si="0"/>
        <v>7.142857142857142</v>
      </c>
      <c r="F17" s="38">
        <v>14</v>
      </c>
      <c r="G17" s="28">
        <f t="shared" si="1"/>
        <v>33.33333333333333</v>
      </c>
      <c r="H17" s="31">
        <v>22</v>
      </c>
      <c r="I17" s="26">
        <f t="shared" si="2"/>
        <v>52.38095238095239</v>
      </c>
      <c r="J17" s="38">
        <v>3</v>
      </c>
      <c r="K17" s="28">
        <f t="shared" si="3"/>
        <v>7.142857142857142</v>
      </c>
      <c r="L17" s="31">
        <v>0</v>
      </c>
      <c r="M17" s="28">
        <f t="shared" si="4"/>
        <v>0</v>
      </c>
      <c r="N17" s="10">
        <f t="shared" si="5"/>
        <v>92.85714285714286</v>
      </c>
      <c r="O17" s="7" t="e">
        <f aca="true" t="shared" si="7" ref="O17:O25">RANK(N17,$N$20:$N$29)</f>
        <v>#N/A</v>
      </c>
      <c r="P17" s="7" t="s">
        <v>60</v>
      </c>
    </row>
    <row r="18" spans="1:16" ht="15.75">
      <c r="A18" s="8">
        <v>3</v>
      </c>
      <c r="B18" s="5" t="s">
        <v>15</v>
      </c>
      <c r="C18" s="9">
        <v>42</v>
      </c>
      <c r="D18" s="29">
        <v>12</v>
      </c>
      <c r="E18" s="30">
        <f t="shared" si="0"/>
        <v>28.57142857142857</v>
      </c>
      <c r="F18" s="38">
        <v>27</v>
      </c>
      <c r="G18" s="28">
        <f t="shared" si="1"/>
        <v>64.28571428571429</v>
      </c>
      <c r="H18" s="31">
        <v>3</v>
      </c>
      <c r="I18" s="26">
        <f t="shared" si="2"/>
        <v>7.142857142857142</v>
      </c>
      <c r="J18" s="38">
        <v>0</v>
      </c>
      <c r="K18" s="28">
        <f t="shared" si="3"/>
        <v>0</v>
      </c>
      <c r="L18" s="31">
        <v>0</v>
      </c>
      <c r="M18" s="28">
        <f t="shared" si="4"/>
        <v>0</v>
      </c>
      <c r="N18" s="10">
        <f t="shared" si="5"/>
        <v>100</v>
      </c>
      <c r="O18" s="7" t="e">
        <f t="shared" si="7"/>
        <v>#N/A</v>
      </c>
      <c r="P18" s="7" t="s">
        <v>18</v>
      </c>
    </row>
    <row r="19" spans="1:16" ht="15.75">
      <c r="A19" s="8">
        <v>4</v>
      </c>
      <c r="B19" s="5" t="s">
        <v>16</v>
      </c>
      <c r="C19" s="9">
        <v>41</v>
      </c>
      <c r="D19" s="29">
        <v>6</v>
      </c>
      <c r="E19" s="30">
        <f t="shared" si="0"/>
        <v>14.634146341463413</v>
      </c>
      <c r="F19" s="38">
        <v>22</v>
      </c>
      <c r="G19" s="28">
        <f t="shared" si="1"/>
        <v>53.65853658536586</v>
      </c>
      <c r="H19" s="31">
        <v>10</v>
      </c>
      <c r="I19" s="26">
        <f t="shared" si="2"/>
        <v>24.390243902439025</v>
      </c>
      <c r="J19" s="38">
        <v>3</v>
      </c>
      <c r="K19" s="28">
        <f t="shared" si="3"/>
        <v>7.317073170731707</v>
      </c>
      <c r="L19" s="31">
        <v>0</v>
      </c>
      <c r="M19" s="28">
        <f t="shared" si="4"/>
        <v>0</v>
      </c>
      <c r="N19" s="10">
        <f t="shared" si="5"/>
        <v>92.6829268292683</v>
      </c>
      <c r="O19" s="7">
        <f t="shared" si="7"/>
        <v>6</v>
      </c>
      <c r="P19" s="7" t="s">
        <v>56</v>
      </c>
    </row>
    <row r="20" spans="1:16" ht="15.75">
      <c r="A20" s="8">
        <v>5</v>
      </c>
      <c r="B20" s="5" t="s">
        <v>17</v>
      </c>
      <c r="C20" s="9">
        <v>40</v>
      </c>
      <c r="D20" s="29">
        <v>3</v>
      </c>
      <c r="E20" s="30">
        <f t="shared" si="0"/>
        <v>7.5</v>
      </c>
      <c r="F20" s="38">
        <v>17</v>
      </c>
      <c r="G20" s="28">
        <f t="shared" si="1"/>
        <v>42.5</v>
      </c>
      <c r="H20" s="31">
        <v>18</v>
      </c>
      <c r="I20" s="26">
        <f t="shared" si="2"/>
        <v>45</v>
      </c>
      <c r="J20" s="38">
        <v>2</v>
      </c>
      <c r="K20" s="28">
        <f t="shared" si="3"/>
        <v>5</v>
      </c>
      <c r="L20" s="31">
        <v>0</v>
      </c>
      <c r="M20" s="28">
        <f t="shared" si="4"/>
        <v>0</v>
      </c>
      <c r="N20" s="10">
        <f t="shared" si="5"/>
        <v>95</v>
      </c>
      <c r="O20" s="7">
        <f t="shared" si="7"/>
        <v>4</v>
      </c>
      <c r="P20" s="7" t="s">
        <v>56</v>
      </c>
    </row>
    <row r="21" spans="1:16" ht="15.75">
      <c r="A21" s="8">
        <v>6</v>
      </c>
      <c r="B21" s="5" t="s">
        <v>19</v>
      </c>
      <c r="C21" s="9">
        <v>42</v>
      </c>
      <c r="D21" s="29">
        <v>2</v>
      </c>
      <c r="E21" s="30">
        <f t="shared" si="0"/>
        <v>4.761904761904762</v>
      </c>
      <c r="F21" s="38">
        <v>15</v>
      </c>
      <c r="G21" s="28">
        <f t="shared" si="1"/>
        <v>35.714285714285715</v>
      </c>
      <c r="H21" s="31">
        <v>19</v>
      </c>
      <c r="I21" s="26">
        <f t="shared" si="2"/>
        <v>45.23809523809524</v>
      </c>
      <c r="J21" s="38">
        <v>6</v>
      </c>
      <c r="K21" s="28">
        <f t="shared" si="3"/>
        <v>14.285714285714285</v>
      </c>
      <c r="L21" s="31">
        <v>0</v>
      </c>
      <c r="M21" s="28">
        <f t="shared" si="4"/>
        <v>0</v>
      </c>
      <c r="N21" s="10">
        <f t="shared" si="5"/>
        <v>85.71428571428572</v>
      </c>
      <c r="O21" s="7">
        <f t="shared" si="7"/>
        <v>9</v>
      </c>
      <c r="P21" s="7" t="s">
        <v>58</v>
      </c>
    </row>
    <row r="22" spans="1:16" ht="15.75">
      <c r="A22" s="8">
        <v>7</v>
      </c>
      <c r="B22" s="5" t="s">
        <v>20</v>
      </c>
      <c r="C22" s="9">
        <v>42</v>
      </c>
      <c r="D22" s="29">
        <v>2</v>
      </c>
      <c r="E22" s="30">
        <f t="shared" si="0"/>
        <v>4.761904761904762</v>
      </c>
      <c r="F22" s="38">
        <v>23</v>
      </c>
      <c r="G22" s="28">
        <f t="shared" si="1"/>
        <v>54.761904761904766</v>
      </c>
      <c r="H22" s="31">
        <v>13</v>
      </c>
      <c r="I22" s="26">
        <f t="shared" si="2"/>
        <v>30.952380952380953</v>
      </c>
      <c r="J22" s="38">
        <v>4</v>
      </c>
      <c r="K22" s="28">
        <f t="shared" si="3"/>
        <v>9.523809523809524</v>
      </c>
      <c r="L22" s="31">
        <v>0</v>
      </c>
      <c r="M22" s="28">
        <f t="shared" si="4"/>
        <v>0</v>
      </c>
      <c r="N22" s="10">
        <f t="shared" si="5"/>
        <v>90.47619047619048</v>
      </c>
      <c r="O22" s="7">
        <f t="shared" si="7"/>
        <v>8</v>
      </c>
      <c r="P22" s="7" t="s">
        <v>60</v>
      </c>
    </row>
    <row r="23" spans="1:16" ht="15.75">
      <c r="A23" s="8">
        <v>8</v>
      </c>
      <c r="B23" s="5" t="s">
        <v>21</v>
      </c>
      <c r="C23" s="9">
        <v>42</v>
      </c>
      <c r="D23" s="29">
        <v>2</v>
      </c>
      <c r="E23" s="30">
        <f t="shared" si="0"/>
        <v>4.761904761904762</v>
      </c>
      <c r="F23" s="38">
        <v>12</v>
      </c>
      <c r="G23" s="28">
        <f t="shared" si="1"/>
        <v>28.57142857142857</v>
      </c>
      <c r="H23" s="31">
        <v>19</v>
      </c>
      <c r="I23" s="26">
        <f t="shared" si="2"/>
        <v>45.23809523809524</v>
      </c>
      <c r="J23" s="38">
        <v>9</v>
      </c>
      <c r="K23" s="28">
        <f t="shared" si="3"/>
        <v>21.428571428571427</v>
      </c>
      <c r="L23" s="31">
        <v>0</v>
      </c>
      <c r="M23" s="28">
        <f t="shared" si="4"/>
        <v>0</v>
      </c>
      <c r="N23" s="10">
        <f t="shared" si="5"/>
        <v>78.57142857142857</v>
      </c>
      <c r="O23" s="7">
        <f t="shared" si="7"/>
        <v>10</v>
      </c>
      <c r="P23" s="7" t="s">
        <v>4</v>
      </c>
    </row>
    <row r="24" spans="1:16" ht="15.75">
      <c r="A24" s="8">
        <v>9</v>
      </c>
      <c r="B24" s="5" t="s">
        <v>22</v>
      </c>
      <c r="C24" s="9">
        <v>42</v>
      </c>
      <c r="D24" s="29">
        <v>2</v>
      </c>
      <c r="E24" s="30">
        <f t="shared" si="0"/>
        <v>4.761904761904762</v>
      </c>
      <c r="F24" s="38">
        <v>22</v>
      </c>
      <c r="G24" s="28">
        <f t="shared" si="1"/>
        <v>52.38095238095239</v>
      </c>
      <c r="H24" s="31">
        <v>17</v>
      </c>
      <c r="I24" s="26">
        <f t="shared" si="2"/>
        <v>40.476190476190474</v>
      </c>
      <c r="J24" s="38">
        <v>1</v>
      </c>
      <c r="K24" s="28">
        <f t="shared" si="3"/>
        <v>2.380952380952381</v>
      </c>
      <c r="L24" s="31">
        <v>0</v>
      </c>
      <c r="M24" s="28">
        <f t="shared" si="4"/>
        <v>0</v>
      </c>
      <c r="N24" s="10">
        <f t="shared" si="5"/>
        <v>97.61904761904762</v>
      </c>
      <c r="O24" s="7">
        <f t="shared" si="7"/>
        <v>2</v>
      </c>
      <c r="P24" s="7" t="s">
        <v>18</v>
      </c>
    </row>
    <row r="25" spans="1:16" ht="15.75">
      <c r="A25" s="8">
        <v>10</v>
      </c>
      <c r="B25" s="5" t="s">
        <v>23</v>
      </c>
      <c r="C25" s="9">
        <v>41</v>
      </c>
      <c r="D25" s="29">
        <v>1</v>
      </c>
      <c r="E25" s="30">
        <f t="shared" si="0"/>
        <v>2.4390243902439024</v>
      </c>
      <c r="F25" s="38">
        <v>12</v>
      </c>
      <c r="G25" s="28">
        <f t="shared" si="1"/>
        <v>29.268292682926827</v>
      </c>
      <c r="H25" s="31">
        <v>25</v>
      </c>
      <c r="I25" s="26">
        <f t="shared" si="2"/>
        <v>60.97560975609756</v>
      </c>
      <c r="J25" s="38">
        <v>3</v>
      </c>
      <c r="K25" s="28">
        <f t="shared" si="3"/>
        <v>7.317073170731707</v>
      </c>
      <c r="L25" s="31">
        <v>0</v>
      </c>
      <c r="M25" s="28">
        <f t="shared" si="4"/>
        <v>0</v>
      </c>
      <c r="N25" s="10">
        <f t="shared" si="5"/>
        <v>92.6829268292683</v>
      </c>
      <c r="O25" s="7">
        <f t="shared" si="7"/>
        <v>6</v>
      </c>
      <c r="P25" s="7" t="s">
        <v>56</v>
      </c>
    </row>
    <row r="26" spans="1:16" ht="31.5">
      <c r="A26" s="11">
        <v>11</v>
      </c>
      <c r="B26" s="12" t="s">
        <v>53</v>
      </c>
      <c r="C26" s="13">
        <v>420</v>
      </c>
      <c r="D26" s="41">
        <v>46</v>
      </c>
      <c r="E26" s="30">
        <f t="shared" si="0"/>
        <v>10.952380952380953</v>
      </c>
      <c r="F26" s="43">
        <v>196</v>
      </c>
      <c r="G26" s="28">
        <f t="shared" si="1"/>
        <v>46.666666666666664</v>
      </c>
      <c r="H26" s="42">
        <v>147</v>
      </c>
      <c r="I26" s="26">
        <f t="shared" si="2"/>
        <v>35</v>
      </c>
      <c r="J26" s="43">
        <v>31</v>
      </c>
      <c r="K26" s="28">
        <f t="shared" si="3"/>
        <v>7.380952380952381</v>
      </c>
      <c r="L26" s="42">
        <v>0</v>
      </c>
      <c r="M26" s="28">
        <f t="shared" si="4"/>
        <v>0</v>
      </c>
      <c r="N26" s="14">
        <f t="shared" si="5"/>
        <v>92.61904761904762</v>
      </c>
      <c r="O26" s="7"/>
      <c r="P26" s="7"/>
    </row>
    <row r="27" spans="1:16" ht="15.75">
      <c r="A27" s="8">
        <v>1</v>
      </c>
      <c r="B27" s="5" t="s">
        <v>25</v>
      </c>
      <c r="C27" s="9">
        <v>45</v>
      </c>
      <c r="D27" s="29">
        <v>4</v>
      </c>
      <c r="E27" s="30">
        <f t="shared" si="0"/>
        <v>8.88888888888889</v>
      </c>
      <c r="F27" s="38">
        <v>22</v>
      </c>
      <c r="G27" s="28">
        <f t="shared" si="1"/>
        <v>48.888888888888886</v>
      </c>
      <c r="H27" s="31">
        <v>17</v>
      </c>
      <c r="I27" s="26">
        <f t="shared" si="2"/>
        <v>37.77777777777778</v>
      </c>
      <c r="J27" s="38">
        <v>2</v>
      </c>
      <c r="K27" s="28">
        <f t="shared" si="3"/>
        <v>4.444444444444445</v>
      </c>
      <c r="L27" s="31">
        <v>0</v>
      </c>
      <c r="M27" s="28">
        <f t="shared" si="4"/>
        <v>0</v>
      </c>
      <c r="N27" s="10">
        <f t="shared" si="5"/>
        <v>95.55555555555554</v>
      </c>
      <c r="O27" s="7" t="e">
        <f aca="true" t="shared" si="8" ref="O27:O35">RANK(N27,$N$31:$N$33)</f>
        <v>#N/A</v>
      </c>
      <c r="P27" s="7" t="s">
        <v>51</v>
      </c>
    </row>
    <row r="28" spans="1:16" ht="15.75">
      <c r="A28" s="8">
        <v>2</v>
      </c>
      <c r="B28" s="5" t="s">
        <v>26</v>
      </c>
      <c r="C28" s="9">
        <v>42</v>
      </c>
      <c r="D28" s="29">
        <v>7</v>
      </c>
      <c r="E28" s="30">
        <f t="shared" si="0"/>
        <v>16.666666666666664</v>
      </c>
      <c r="F28" s="38">
        <v>27</v>
      </c>
      <c r="G28" s="28">
        <f t="shared" si="1"/>
        <v>64.28571428571429</v>
      </c>
      <c r="H28" s="31">
        <v>8</v>
      </c>
      <c r="I28" s="26">
        <f t="shared" si="2"/>
        <v>19.047619047619047</v>
      </c>
      <c r="J28" s="38">
        <v>0</v>
      </c>
      <c r="K28" s="28">
        <f t="shared" si="3"/>
        <v>0</v>
      </c>
      <c r="L28" s="31">
        <v>0</v>
      </c>
      <c r="M28" s="28">
        <f t="shared" si="4"/>
        <v>0</v>
      </c>
      <c r="N28" s="10">
        <f t="shared" si="5"/>
        <v>100.00000000000001</v>
      </c>
      <c r="O28" s="7" t="e">
        <f t="shared" si="8"/>
        <v>#N/A</v>
      </c>
      <c r="P28" s="7" t="s">
        <v>60</v>
      </c>
    </row>
    <row r="29" spans="1:16" ht="15.75">
      <c r="A29" s="8">
        <v>3</v>
      </c>
      <c r="B29" s="5" t="s">
        <v>27</v>
      </c>
      <c r="C29" s="9">
        <v>40</v>
      </c>
      <c r="D29" s="29">
        <v>2</v>
      </c>
      <c r="E29" s="30">
        <f t="shared" si="0"/>
        <v>5</v>
      </c>
      <c r="F29" s="38">
        <v>18</v>
      </c>
      <c r="G29" s="28">
        <f t="shared" si="1"/>
        <v>45</v>
      </c>
      <c r="H29" s="31">
        <v>18</v>
      </c>
      <c r="I29" s="26">
        <f t="shared" si="2"/>
        <v>45</v>
      </c>
      <c r="J29" s="38">
        <v>2</v>
      </c>
      <c r="K29" s="28">
        <f t="shared" si="3"/>
        <v>5</v>
      </c>
      <c r="L29" s="31">
        <v>0</v>
      </c>
      <c r="M29" s="28">
        <f t="shared" si="4"/>
        <v>0</v>
      </c>
      <c r="N29" s="10">
        <f t="shared" si="5"/>
        <v>95</v>
      </c>
      <c r="O29" s="7" t="e">
        <f t="shared" si="8"/>
        <v>#N/A</v>
      </c>
      <c r="P29" s="7" t="s">
        <v>60</v>
      </c>
    </row>
    <row r="30" spans="1:16" ht="15.75">
      <c r="A30" s="8">
        <v>4</v>
      </c>
      <c r="B30" s="5" t="s">
        <v>28</v>
      </c>
      <c r="C30" s="9">
        <v>39</v>
      </c>
      <c r="D30" s="29">
        <v>1</v>
      </c>
      <c r="E30" s="30">
        <f t="shared" si="0"/>
        <v>2.564102564102564</v>
      </c>
      <c r="F30" s="38">
        <v>25</v>
      </c>
      <c r="G30" s="28">
        <f t="shared" si="1"/>
        <v>64.1025641025641</v>
      </c>
      <c r="H30" s="31">
        <v>13</v>
      </c>
      <c r="I30" s="26">
        <f t="shared" si="2"/>
        <v>33.33333333333333</v>
      </c>
      <c r="J30" s="38">
        <v>0</v>
      </c>
      <c r="K30" s="28">
        <f t="shared" si="3"/>
        <v>0</v>
      </c>
      <c r="L30" s="31">
        <v>0</v>
      </c>
      <c r="M30" s="28">
        <f t="shared" si="4"/>
        <v>0</v>
      </c>
      <c r="N30" s="10">
        <f t="shared" si="5"/>
        <v>100</v>
      </c>
      <c r="O30" s="7" t="e">
        <f t="shared" si="8"/>
        <v>#N/A</v>
      </c>
      <c r="P30" s="7" t="s">
        <v>18</v>
      </c>
    </row>
    <row r="31" spans="1:16" ht="15.75">
      <c r="A31" s="8">
        <v>5</v>
      </c>
      <c r="B31" s="5" t="s">
        <v>29</v>
      </c>
      <c r="C31" s="9">
        <v>42</v>
      </c>
      <c r="D31" s="29">
        <v>9</v>
      </c>
      <c r="E31" s="30">
        <f t="shared" si="0"/>
        <v>21.428571428571427</v>
      </c>
      <c r="F31" s="38">
        <v>24</v>
      </c>
      <c r="G31" s="28">
        <f t="shared" si="1"/>
        <v>57.14285714285714</v>
      </c>
      <c r="H31" s="31">
        <v>8</v>
      </c>
      <c r="I31" s="26">
        <f t="shared" si="2"/>
        <v>19.047619047619047</v>
      </c>
      <c r="J31" s="38">
        <v>1</v>
      </c>
      <c r="K31" s="28">
        <f t="shared" si="3"/>
        <v>2.380952380952381</v>
      </c>
      <c r="L31" s="31">
        <v>0</v>
      </c>
      <c r="M31" s="28">
        <f t="shared" si="4"/>
        <v>0</v>
      </c>
      <c r="N31" s="10">
        <f t="shared" si="5"/>
        <v>97.61904761904762</v>
      </c>
      <c r="O31" s="7">
        <f t="shared" si="8"/>
        <v>1</v>
      </c>
      <c r="P31" s="7" t="s">
        <v>51</v>
      </c>
    </row>
    <row r="32" spans="1:16" ht="15.75">
      <c r="A32" s="8">
        <v>6</v>
      </c>
      <c r="B32" s="5" t="s">
        <v>30</v>
      </c>
      <c r="C32" s="9">
        <v>42</v>
      </c>
      <c r="D32" s="29">
        <v>0</v>
      </c>
      <c r="E32" s="30">
        <f t="shared" si="0"/>
        <v>0</v>
      </c>
      <c r="F32" s="38">
        <v>22</v>
      </c>
      <c r="G32" s="28">
        <f t="shared" si="1"/>
        <v>52.38095238095239</v>
      </c>
      <c r="H32" s="31">
        <v>18</v>
      </c>
      <c r="I32" s="26">
        <f t="shared" si="2"/>
        <v>42.857142857142854</v>
      </c>
      <c r="J32" s="38">
        <v>2</v>
      </c>
      <c r="K32" s="28">
        <f t="shared" si="3"/>
        <v>4.761904761904762</v>
      </c>
      <c r="L32" s="31">
        <v>0</v>
      </c>
      <c r="M32" s="28">
        <f t="shared" si="4"/>
        <v>0</v>
      </c>
      <c r="N32" s="10">
        <f t="shared" si="5"/>
        <v>95.23809523809524</v>
      </c>
      <c r="O32" s="7">
        <f t="shared" si="8"/>
        <v>2</v>
      </c>
      <c r="P32" s="7" t="s">
        <v>18</v>
      </c>
    </row>
    <row r="33" spans="1:16" ht="15.75">
      <c r="A33" s="8">
        <v>7</v>
      </c>
      <c r="B33" s="5" t="s">
        <v>31</v>
      </c>
      <c r="C33" s="9">
        <v>42</v>
      </c>
      <c r="D33" s="29">
        <v>0</v>
      </c>
      <c r="E33" s="30">
        <f t="shared" si="0"/>
        <v>0</v>
      </c>
      <c r="F33" s="38">
        <v>18</v>
      </c>
      <c r="G33" s="28">
        <f t="shared" si="1"/>
        <v>42.857142857142854</v>
      </c>
      <c r="H33" s="31">
        <v>21</v>
      </c>
      <c r="I33" s="26">
        <f t="shared" si="2"/>
        <v>50</v>
      </c>
      <c r="J33" s="38">
        <v>3</v>
      </c>
      <c r="K33" s="28">
        <f t="shared" si="3"/>
        <v>7.142857142857142</v>
      </c>
      <c r="L33" s="31">
        <v>0</v>
      </c>
      <c r="M33" s="28">
        <f t="shared" si="4"/>
        <v>0</v>
      </c>
      <c r="N33" s="10">
        <f t="shared" si="5"/>
        <v>92.85714285714286</v>
      </c>
      <c r="O33" s="7">
        <f t="shared" si="8"/>
        <v>3</v>
      </c>
      <c r="P33" s="7" t="s">
        <v>60</v>
      </c>
    </row>
    <row r="34" spans="1:16" ht="15.75">
      <c r="A34" s="8">
        <v>8</v>
      </c>
      <c r="B34" s="5" t="s">
        <v>32</v>
      </c>
      <c r="C34" s="9">
        <v>41</v>
      </c>
      <c r="D34" s="29">
        <v>1</v>
      </c>
      <c r="E34" s="30">
        <f t="shared" si="0"/>
        <v>2.4390243902439024</v>
      </c>
      <c r="F34" s="38">
        <v>13</v>
      </c>
      <c r="G34" s="28">
        <f t="shared" si="1"/>
        <v>31.70731707317073</v>
      </c>
      <c r="H34" s="31">
        <v>27</v>
      </c>
      <c r="I34" s="26">
        <f t="shared" si="2"/>
        <v>65.85365853658537</v>
      </c>
      <c r="J34" s="38">
        <v>0</v>
      </c>
      <c r="K34" s="28">
        <f t="shared" si="3"/>
        <v>0</v>
      </c>
      <c r="L34" s="31">
        <v>0</v>
      </c>
      <c r="M34" s="28">
        <f t="shared" si="4"/>
        <v>0</v>
      </c>
      <c r="N34" s="10">
        <f t="shared" si="5"/>
        <v>100</v>
      </c>
      <c r="O34" s="7" t="e">
        <f t="shared" si="8"/>
        <v>#N/A</v>
      </c>
      <c r="P34" s="7" t="s">
        <v>57</v>
      </c>
    </row>
    <row r="35" spans="1:16" ht="15.75">
      <c r="A35" s="8">
        <v>9</v>
      </c>
      <c r="B35" s="5" t="s">
        <v>33</v>
      </c>
      <c r="C35" s="9">
        <v>41</v>
      </c>
      <c r="D35" s="29">
        <v>1</v>
      </c>
      <c r="E35" s="30">
        <f t="shared" si="0"/>
        <v>2.4390243902439024</v>
      </c>
      <c r="F35" s="38">
        <v>10</v>
      </c>
      <c r="G35" s="28">
        <f t="shared" si="1"/>
        <v>24.390243902439025</v>
      </c>
      <c r="H35" s="31">
        <v>28</v>
      </c>
      <c r="I35" s="26">
        <f t="shared" si="2"/>
        <v>68.29268292682927</v>
      </c>
      <c r="J35" s="38">
        <v>2</v>
      </c>
      <c r="K35" s="28">
        <f t="shared" si="3"/>
        <v>4.878048780487805</v>
      </c>
      <c r="L35" s="31">
        <v>0</v>
      </c>
      <c r="M35" s="28">
        <f t="shared" si="4"/>
        <v>0</v>
      </c>
      <c r="N35" s="10">
        <f t="shared" si="5"/>
        <v>95.1219512195122</v>
      </c>
      <c r="O35" s="7" t="e">
        <f t="shared" si="8"/>
        <v>#N/A</v>
      </c>
      <c r="P35" s="7" t="s">
        <v>51</v>
      </c>
    </row>
    <row r="36" spans="1:16" ht="31.5">
      <c r="A36" s="11">
        <v>10</v>
      </c>
      <c r="B36" s="12" t="s">
        <v>53</v>
      </c>
      <c r="C36" s="13">
        <v>374</v>
      </c>
      <c r="D36" s="41">
        <v>25</v>
      </c>
      <c r="E36" s="30">
        <f t="shared" si="0"/>
        <v>6.684491978609626</v>
      </c>
      <c r="F36" s="43">
        <v>179</v>
      </c>
      <c r="G36" s="28">
        <f t="shared" si="1"/>
        <v>47.860962566844925</v>
      </c>
      <c r="H36" s="42">
        <v>158</v>
      </c>
      <c r="I36" s="26">
        <f t="shared" si="2"/>
        <v>42.24598930481284</v>
      </c>
      <c r="J36" s="43">
        <v>12</v>
      </c>
      <c r="K36" s="28">
        <f t="shared" si="3"/>
        <v>3.2085561497326207</v>
      </c>
      <c r="L36" s="42">
        <v>0</v>
      </c>
      <c r="M36" s="28">
        <f t="shared" si="4"/>
        <v>0</v>
      </c>
      <c r="N36" s="14">
        <f t="shared" si="5"/>
        <v>96.7914438502674</v>
      </c>
      <c r="O36" s="7"/>
      <c r="P36" s="7"/>
    </row>
  </sheetData>
  <sheetProtection/>
  <mergeCells count="8">
    <mergeCell ref="J2:K2"/>
    <mergeCell ref="L2:M2"/>
    <mergeCell ref="A2:A3"/>
    <mergeCell ref="B2:B3"/>
    <mergeCell ref="C2:C3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4" max="6" width="9.140625" style="0" customWidth="1"/>
    <col min="8" max="10" width="9.140625" style="0" customWidth="1"/>
    <col min="12" max="13" width="9.140625" style="0" customWidth="1"/>
  </cols>
  <sheetData>
    <row r="1" spans="1:16" ht="15.7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  <c r="P1" s="1"/>
    </row>
    <row r="2" spans="1:16" ht="15.75">
      <c r="A2" s="19"/>
      <c r="B2" s="19"/>
      <c r="C2" s="19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5.75">
      <c r="A3" s="20" t="s">
        <v>61</v>
      </c>
      <c r="B3" s="20"/>
      <c r="C3" s="20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 ht="15.75">
      <c r="A4" s="17" t="s">
        <v>36</v>
      </c>
      <c r="B4" s="17" t="s">
        <v>37</v>
      </c>
      <c r="C4" s="21" t="s">
        <v>38</v>
      </c>
      <c r="D4" s="17" t="s">
        <v>39</v>
      </c>
      <c r="E4" s="17"/>
      <c r="F4" s="17" t="s">
        <v>40</v>
      </c>
      <c r="G4" s="17"/>
      <c r="H4" s="17" t="s">
        <v>41</v>
      </c>
      <c r="I4" s="17"/>
      <c r="J4" s="17" t="s">
        <v>42</v>
      </c>
      <c r="K4" s="17"/>
      <c r="L4" s="17" t="s">
        <v>43</v>
      </c>
      <c r="M4" s="17"/>
      <c r="N4" s="3"/>
      <c r="O4" s="3"/>
      <c r="P4" s="3"/>
    </row>
    <row r="5" spans="1:16" ht="15.75">
      <c r="A5" s="17"/>
      <c r="B5" s="17"/>
      <c r="C5" s="21"/>
      <c r="D5" s="22" t="s">
        <v>44</v>
      </c>
      <c r="E5" s="23" t="s">
        <v>45</v>
      </c>
      <c r="F5" s="22" t="s">
        <v>44</v>
      </c>
      <c r="G5" s="24" t="s">
        <v>45</v>
      </c>
      <c r="H5" s="23" t="s">
        <v>44</v>
      </c>
      <c r="I5" s="23" t="s">
        <v>45</v>
      </c>
      <c r="J5" s="22" t="s">
        <v>44</v>
      </c>
      <c r="K5" s="24" t="s">
        <v>45</v>
      </c>
      <c r="L5" s="23" t="s">
        <v>44</v>
      </c>
      <c r="M5" s="24" t="s">
        <v>45</v>
      </c>
      <c r="N5" s="3" t="s">
        <v>46</v>
      </c>
      <c r="O5" s="3" t="s">
        <v>47</v>
      </c>
      <c r="P5" s="3" t="s">
        <v>48</v>
      </c>
    </row>
    <row r="6" spans="1:16" ht="15.75">
      <c r="A6" s="4"/>
      <c r="B6" s="5"/>
      <c r="C6" s="6"/>
      <c r="D6" s="25"/>
      <c r="E6" s="26"/>
      <c r="F6" s="37"/>
      <c r="G6" s="28"/>
      <c r="H6" s="27"/>
      <c r="I6" s="26"/>
      <c r="J6" s="37"/>
      <c r="K6" s="28"/>
      <c r="L6" s="27"/>
      <c r="M6" s="28"/>
      <c r="N6" s="7"/>
      <c r="O6" s="7"/>
      <c r="P6" s="7"/>
    </row>
    <row r="7" spans="1:16" ht="15.75">
      <c r="A7" s="8">
        <v>1</v>
      </c>
      <c r="B7" s="5" t="s">
        <v>0</v>
      </c>
      <c r="C7" s="9">
        <v>44</v>
      </c>
      <c r="D7" s="29">
        <v>18</v>
      </c>
      <c r="E7" s="30">
        <f aca="true" t="shared" si="0" ref="E7:E38">D7/C7*100</f>
        <v>40.909090909090914</v>
      </c>
      <c r="F7" s="38">
        <v>24</v>
      </c>
      <c r="G7" s="28">
        <f>F7/C7*100</f>
        <v>54.54545454545454</v>
      </c>
      <c r="H7" s="31">
        <v>2</v>
      </c>
      <c r="I7" s="26">
        <f>H7/C7*100</f>
        <v>4.545454545454546</v>
      </c>
      <c r="J7" s="38">
        <v>0</v>
      </c>
      <c r="K7" s="28">
        <f>J7/C7*100</f>
        <v>0</v>
      </c>
      <c r="L7" s="31">
        <v>0</v>
      </c>
      <c r="M7" s="28">
        <f>L7/C7*100</f>
        <v>0</v>
      </c>
      <c r="N7" s="10">
        <f>SUM(E7,G7,I7)</f>
        <v>100</v>
      </c>
      <c r="O7" s="7">
        <f>RANK(N7,$N$9:$N$18)</f>
        <v>1</v>
      </c>
      <c r="P7" s="7" t="s">
        <v>62</v>
      </c>
    </row>
    <row r="8" spans="1:16" ht="15.75">
      <c r="A8" s="8">
        <v>2</v>
      </c>
      <c r="B8" s="5" t="s">
        <v>12</v>
      </c>
      <c r="C8" s="9">
        <v>40</v>
      </c>
      <c r="D8" s="29">
        <v>2</v>
      </c>
      <c r="E8" s="30">
        <f t="shared" si="0"/>
        <v>5</v>
      </c>
      <c r="F8" s="38">
        <v>7</v>
      </c>
      <c r="G8" s="28">
        <f aca="true" t="shared" si="1" ref="G8:G38">F8/C8*100</f>
        <v>17.5</v>
      </c>
      <c r="H8" s="31">
        <v>14</v>
      </c>
      <c r="I8" s="26">
        <f aca="true" t="shared" si="2" ref="I8:I38">H8/C8*100</f>
        <v>35</v>
      </c>
      <c r="J8" s="38">
        <v>17</v>
      </c>
      <c r="K8" s="28">
        <f aca="true" t="shared" si="3" ref="K8:K38">J8/C8*100</f>
        <v>42.5</v>
      </c>
      <c r="L8" s="31">
        <v>0</v>
      </c>
      <c r="M8" s="28">
        <f aca="true" t="shared" si="4" ref="M8:M38">L8/C8*100</f>
        <v>0</v>
      </c>
      <c r="N8" s="10">
        <f aca="true" t="shared" si="5" ref="N8:N38">SUM(E8,G8,I8)</f>
        <v>57.5</v>
      </c>
      <c r="O8" s="7" t="e">
        <f aca="true" t="shared" si="6" ref="O8:O16">RANK(N8,$N$9:$N$18)</f>
        <v>#N/A</v>
      </c>
      <c r="P8" s="7" t="s">
        <v>63</v>
      </c>
    </row>
    <row r="9" spans="1:16" ht="15.75">
      <c r="A9" s="8">
        <v>3</v>
      </c>
      <c r="B9" s="5" t="s">
        <v>1</v>
      </c>
      <c r="C9" s="9">
        <v>43</v>
      </c>
      <c r="D9" s="29">
        <v>16</v>
      </c>
      <c r="E9" s="30">
        <f t="shared" si="0"/>
        <v>37.2093023255814</v>
      </c>
      <c r="F9" s="38">
        <v>19</v>
      </c>
      <c r="G9" s="28">
        <f t="shared" si="1"/>
        <v>44.18604651162791</v>
      </c>
      <c r="H9" s="31">
        <v>8</v>
      </c>
      <c r="I9" s="26">
        <f t="shared" si="2"/>
        <v>18.6046511627907</v>
      </c>
      <c r="J9" s="38">
        <v>0</v>
      </c>
      <c r="K9" s="28">
        <f t="shared" si="3"/>
        <v>0</v>
      </c>
      <c r="L9" s="31">
        <v>0</v>
      </c>
      <c r="M9" s="28">
        <f t="shared" si="4"/>
        <v>0</v>
      </c>
      <c r="N9" s="10">
        <f t="shared" si="5"/>
        <v>100</v>
      </c>
      <c r="O9" s="7">
        <f t="shared" si="6"/>
        <v>1</v>
      </c>
      <c r="P9" s="7" t="s">
        <v>64</v>
      </c>
    </row>
    <row r="10" spans="1:16" ht="15.75">
      <c r="A10" s="8">
        <v>4</v>
      </c>
      <c r="B10" s="5" t="s">
        <v>2</v>
      </c>
      <c r="C10" s="9">
        <v>40</v>
      </c>
      <c r="D10" s="29">
        <v>11</v>
      </c>
      <c r="E10" s="30">
        <f t="shared" si="0"/>
        <v>27.500000000000004</v>
      </c>
      <c r="F10" s="38">
        <v>17</v>
      </c>
      <c r="G10" s="28">
        <f t="shared" si="1"/>
        <v>42.5</v>
      </c>
      <c r="H10" s="31">
        <v>11</v>
      </c>
      <c r="I10" s="26">
        <f t="shared" si="2"/>
        <v>27.500000000000004</v>
      </c>
      <c r="J10" s="38">
        <v>1</v>
      </c>
      <c r="K10" s="28">
        <f t="shared" si="3"/>
        <v>2.5</v>
      </c>
      <c r="L10" s="31">
        <v>0</v>
      </c>
      <c r="M10" s="28">
        <f t="shared" si="4"/>
        <v>0</v>
      </c>
      <c r="N10" s="10">
        <f t="shared" si="5"/>
        <v>97.5</v>
      </c>
      <c r="O10" s="7">
        <f t="shared" si="6"/>
        <v>3</v>
      </c>
      <c r="P10" s="7" t="s">
        <v>65</v>
      </c>
    </row>
    <row r="11" spans="1:16" ht="15.75">
      <c r="A11" s="8">
        <v>5</v>
      </c>
      <c r="B11" s="5" t="s">
        <v>5</v>
      </c>
      <c r="C11" s="9">
        <v>40</v>
      </c>
      <c r="D11" s="29">
        <v>8</v>
      </c>
      <c r="E11" s="30">
        <f t="shared" si="0"/>
        <v>20</v>
      </c>
      <c r="F11" s="38">
        <v>24</v>
      </c>
      <c r="G11" s="28">
        <f t="shared" si="1"/>
        <v>60</v>
      </c>
      <c r="H11" s="31">
        <v>7</v>
      </c>
      <c r="I11" s="26">
        <f t="shared" si="2"/>
        <v>17.5</v>
      </c>
      <c r="J11" s="38">
        <v>1</v>
      </c>
      <c r="K11" s="28">
        <f t="shared" si="3"/>
        <v>2.5</v>
      </c>
      <c r="L11" s="31">
        <v>0</v>
      </c>
      <c r="M11" s="28">
        <f t="shared" si="4"/>
        <v>0</v>
      </c>
      <c r="N11" s="10">
        <f t="shared" si="5"/>
        <v>97.5</v>
      </c>
      <c r="O11" s="7">
        <f t="shared" si="6"/>
        <v>3</v>
      </c>
      <c r="P11" s="7" t="s">
        <v>66</v>
      </c>
    </row>
    <row r="12" spans="1:16" ht="15.75">
      <c r="A12" s="8">
        <v>6</v>
      </c>
      <c r="B12" s="5" t="s">
        <v>7</v>
      </c>
      <c r="C12" s="9">
        <v>41</v>
      </c>
      <c r="D12" s="29">
        <v>1</v>
      </c>
      <c r="E12" s="30">
        <f t="shared" si="0"/>
        <v>2.4390243902439024</v>
      </c>
      <c r="F12" s="38">
        <v>7</v>
      </c>
      <c r="G12" s="28">
        <f t="shared" si="1"/>
        <v>17.073170731707318</v>
      </c>
      <c r="H12" s="31">
        <v>17</v>
      </c>
      <c r="I12" s="26">
        <f t="shared" si="2"/>
        <v>41.46341463414634</v>
      </c>
      <c r="J12" s="38">
        <v>16</v>
      </c>
      <c r="K12" s="28">
        <f t="shared" si="3"/>
        <v>39.02439024390244</v>
      </c>
      <c r="L12" s="31">
        <v>0</v>
      </c>
      <c r="M12" s="28">
        <f t="shared" si="4"/>
        <v>0</v>
      </c>
      <c r="N12" s="10">
        <f t="shared" si="5"/>
        <v>60.975609756097555</v>
      </c>
      <c r="O12" s="7">
        <f t="shared" si="6"/>
        <v>7</v>
      </c>
      <c r="P12" s="7" t="s">
        <v>62</v>
      </c>
    </row>
    <row r="13" spans="1:16" ht="15.75">
      <c r="A13" s="8">
        <v>7</v>
      </c>
      <c r="B13" s="5" t="s">
        <v>8</v>
      </c>
      <c r="C13" s="9">
        <v>41</v>
      </c>
      <c r="D13" s="29">
        <v>3</v>
      </c>
      <c r="E13" s="30">
        <f t="shared" si="0"/>
        <v>7.317073170731707</v>
      </c>
      <c r="F13" s="38">
        <v>13</v>
      </c>
      <c r="G13" s="28">
        <f t="shared" si="1"/>
        <v>31.70731707317073</v>
      </c>
      <c r="H13" s="31">
        <v>22</v>
      </c>
      <c r="I13" s="26">
        <f t="shared" si="2"/>
        <v>53.65853658536586</v>
      </c>
      <c r="J13" s="38">
        <v>3</v>
      </c>
      <c r="K13" s="28">
        <f t="shared" si="3"/>
        <v>7.317073170731707</v>
      </c>
      <c r="L13" s="31">
        <v>0</v>
      </c>
      <c r="M13" s="28">
        <f t="shared" si="4"/>
        <v>0</v>
      </c>
      <c r="N13" s="10">
        <f t="shared" si="5"/>
        <v>92.6829268292683</v>
      </c>
      <c r="O13" s="7">
        <f t="shared" si="6"/>
        <v>5</v>
      </c>
      <c r="P13" s="7" t="s">
        <v>63</v>
      </c>
    </row>
    <row r="14" spans="1:16" ht="15.75">
      <c r="A14" s="8">
        <v>8</v>
      </c>
      <c r="B14" s="5" t="s">
        <v>9</v>
      </c>
      <c r="C14" s="9">
        <v>41</v>
      </c>
      <c r="D14" s="29">
        <v>0</v>
      </c>
      <c r="E14" s="30">
        <f t="shared" si="0"/>
        <v>0</v>
      </c>
      <c r="F14" s="38">
        <v>2</v>
      </c>
      <c r="G14" s="28">
        <f t="shared" si="1"/>
        <v>4.878048780487805</v>
      </c>
      <c r="H14" s="31">
        <v>19</v>
      </c>
      <c r="I14" s="26">
        <f t="shared" si="2"/>
        <v>46.34146341463415</v>
      </c>
      <c r="J14" s="38">
        <v>20</v>
      </c>
      <c r="K14" s="28">
        <f t="shared" si="3"/>
        <v>48.78048780487805</v>
      </c>
      <c r="L14" s="31">
        <v>0</v>
      </c>
      <c r="M14" s="28">
        <f t="shared" si="4"/>
        <v>0</v>
      </c>
      <c r="N14" s="10">
        <f t="shared" si="5"/>
        <v>51.21951219512195</v>
      </c>
      <c r="O14" s="7">
        <f t="shared" si="6"/>
        <v>9</v>
      </c>
      <c r="P14" s="7" t="s">
        <v>65</v>
      </c>
    </row>
    <row r="15" spans="1:16" ht="15.75">
      <c r="A15" s="8">
        <v>9</v>
      </c>
      <c r="B15" s="5" t="s">
        <v>10</v>
      </c>
      <c r="C15" s="9">
        <v>40</v>
      </c>
      <c r="D15" s="29">
        <v>0</v>
      </c>
      <c r="E15" s="30">
        <f t="shared" si="0"/>
        <v>0</v>
      </c>
      <c r="F15" s="38">
        <v>2</v>
      </c>
      <c r="G15" s="28">
        <f t="shared" si="1"/>
        <v>5</v>
      </c>
      <c r="H15" s="31">
        <v>16</v>
      </c>
      <c r="I15" s="26">
        <f t="shared" si="2"/>
        <v>40</v>
      </c>
      <c r="J15" s="38">
        <v>22</v>
      </c>
      <c r="K15" s="28">
        <f t="shared" si="3"/>
        <v>55.00000000000001</v>
      </c>
      <c r="L15" s="31">
        <v>0</v>
      </c>
      <c r="M15" s="28">
        <f t="shared" si="4"/>
        <v>0</v>
      </c>
      <c r="N15" s="10">
        <f t="shared" si="5"/>
        <v>45</v>
      </c>
      <c r="O15" s="7">
        <f t="shared" si="6"/>
        <v>10</v>
      </c>
      <c r="P15" s="7" t="s">
        <v>14</v>
      </c>
    </row>
    <row r="16" spans="1:16" ht="15.75">
      <c r="A16" s="8">
        <v>10</v>
      </c>
      <c r="B16" s="5" t="s">
        <v>11</v>
      </c>
      <c r="C16" s="9">
        <v>38</v>
      </c>
      <c r="D16" s="29">
        <v>0</v>
      </c>
      <c r="E16" s="30">
        <f t="shared" si="0"/>
        <v>0</v>
      </c>
      <c r="F16" s="38">
        <v>4</v>
      </c>
      <c r="G16" s="28">
        <f t="shared" si="1"/>
        <v>10.526315789473683</v>
      </c>
      <c r="H16" s="31">
        <v>19</v>
      </c>
      <c r="I16" s="26">
        <f t="shared" si="2"/>
        <v>50</v>
      </c>
      <c r="J16" s="38">
        <v>14</v>
      </c>
      <c r="K16" s="28">
        <f t="shared" si="3"/>
        <v>36.84210526315789</v>
      </c>
      <c r="L16" s="31">
        <v>1</v>
      </c>
      <c r="M16" s="28">
        <f t="shared" si="4"/>
        <v>2.631578947368421</v>
      </c>
      <c r="N16" s="10">
        <f t="shared" si="5"/>
        <v>60.526315789473685</v>
      </c>
      <c r="O16" s="7">
        <f t="shared" si="6"/>
        <v>8</v>
      </c>
      <c r="P16" s="7" t="s">
        <v>64</v>
      </c>
    </row>
    <row r="17" spans="1:16" ht="31.5">
      <c r="A17" s="11">
        <v>11</v>
      </c>
      <c r="B17" s="12" t="s">
        <v>53</v>
      </c>
      <c r="C17" s="13">
        <f>SUM(C7:C16)</f>
        <v>408</v>
      </c>
      <c r="D17" s="32">
        <f aca="true" t="shared" si="7" ref="D17:L17">SUM(D7:D16)</f>
        <v>59</v>
      </c>
      <c r="E17" s="33">
        <f t="shared" si="0"/>
        <v>14.460784313725492</v>
      </c>
      <c r="F17" s="32">
        <f t="shared" si="7"/>
        <v>119</v>
      </c>
      <c r="G17" s="36">
        <f t="shared" si="1"/>
        <v>29.166666666666668</v>
      </c>
      <c r="H17" s="34">
        <f t="shared" si="7"/>
        <v>135</v>
      </c>
      <c r="I17" s="35">
        <f t="shared" si="2"/>
        <v>33.088235294117645</v>
      </c>
      <c r="J17" s="32">
        <f t="shared" si="7"/>
        <v>94</v>
      </c>
      <c r="K17" s="36">
        <f t="shared" si="3"/>
        <v>23.03921568627451</v>
      </c>
      <c r="L17" s="34">
        <f t="shared" si="7"/>
        <v>1</v>
      </c>
      <c r="M17" s="36">
        <f t="shared" si="4"/>
        <v>0.24509803921568626</v>
      </c>
      <c r="N17" s="14">
        <f t="shared" si="5"/>
        <v>76.7156862745098</v>
      </c>
      <c r="O17" s="15"/>
      <c r="P17" s="7"/>
    </row>
    <row r="18" spans="1:16" ht="15.75">
      <c r="A18" s="8">
        <v>1</v>
      </c>
      <c r="B18" s="5" t="s">
        <v>13</v>
      </c>
      <c r="C18" s="9">
        <v>46</v>
      </c>
      <c r="D18" s="29">
        <v>46</v>
      </c>
      <c r="E18" s="30">
        <f t="shared" si="0"/>
        <v>100</v>
      </c>
      <c r="F18" s="38">
        <v>0</v>
      </c>
      <c r="G18" s="28">
        <f t="shared" si="1"/>
        <v>0</v>
      </c>
      <c r="H18" s="31">
        <v>0</v>
      </c>
      <c r="I18" s="26">
        <f t="shared" si="2"/>
        <v>0</v>
      </c>
      <c r="J18" s="38">
        <v>0</v>
      </c>
      <c r="K18" s="28">
        <f t="shared" si="3"/>
        <v>0</v>
      </c>
      <c r="L18" s="31">
        <v>0</v>
      </c>
      <c r="M18" s="28">
        <f t="shared" si="4"/>
        <v>0</v>
      </c>
      <c r="N18" s="10">
        <f t="shared" si="5"/>
        <v>100</v>
      </c>
      <c r="O18" s="7">
        <f>RANK(N18,$N$20:$N$29)</f>
        <v>1</v>
      </c>
      <c r="P18" s="7" t="s">
        <v>67</v>
      </c>
    </row>
    <row r="19" spans="1:16" ht="15.75">
      <c r="A19" s="8">
        <v>2</v>
      </c>
      <c r="B19" s="5" t="s">
        <v>24</v>
      </c>
      <c r="C19" s="9">
        <v>42</v>
      </c>
      <c r="D19" s="29">
        <v>6</v>
      </c>
      <c r="E19" s="30">
        <f t="shared" si="0"/>
        <v>14.285714285714285</v>
      </c>
      <c r="F19" s="38">
        <v>19</v>
      </c>
      <c r="G19" s="28">
        <f t="shared" si="1"/>
        <v>45.23809523809524</v>
      </c>
      <c r="H19" s="31">
        <v>11</v>
      </c>
      <c r="I19" s="26">
        <f t="shared" si="2"/>
        <v>26.190476190476193</v>
      </c>
      <c r="J19" s="38">
        <v>6</v>
      </c>
      <c r="K19" s="28">
        <f t="shared" si="3"/>
        <v>14.285714285714285</v>
      </c>
      <c r="L19" s="31">
        <v>0</v>
      </c>
      <c r="M19" s="28">
        <f t="shared" si="4"/>
        <v>0</v>
      </c>
      <c r="N19" s="10">
        <f t="shared" si="5"/>
        <v>85.71428571428572</v>
      </c>
      <c r="O19" s="7" t="e">
        <f aca="true" t="shared" si="8" ref="O19:O27">RANK(N19,$N$20:$N$29)</f>
        <v>#N/A</v>
      </c>
      <c r="P19" s="7" t="s">
        <v>66</v>
      </c>
    </row>
    <row r="20" spans="1:16" ht="15.75">
      <c r="A20" s="8">
        <v>3</v>
      </c>
      <c r="B20" s="5" t="s">
        <v>15</v>
      </c>
      <c r="C20" s="9">
        <v>42</v>
      </c>
      <c r="D20" s="29">
        <v>36</v>
      </c>
      <c r="E20" s="30">
        <f t="shared" si="0"/>
        <v>85.71428571428571</v>
      </c>
      <c r="F20" s="38">
        <v>6</v>
      </c>
      <c r="G20" s="28">
        <f t="shared" si="1"/>
        <v>14.285714285714285</v>
      </c>
      <c r="H20" s="31">
        <v>0</v>
      </c>
      <c r="I20" s="26">
        <f t="shared" si="2"/>
        <v>0</v>
      </c>
      <c r="J20" s="38">
        <v>0</v>
      </c>
      <c r="K20" s="28">
        <f t="shared" si="3"/>
        <v>0</v>
      </c>
      <c r="L20" s="31">
        <v>0</v>
      </c>
      <c r="M20" s="28">
        <f t="shared" si="4"/>
        <v>0</v>
      </c>
      <c r="N20" s="10">
        <f t="shared" si="5"/>
        <v>100</v>
      </c>
      <c r="O20" s="7">
        <f t="shared" si="8"/>
        <v>1</v>
      </c>
      <c r="P20" s="7" t="s">
        <v>66</v>
      </c>
    </row>
    <row r="21" spans="1:16" ht="15.75">
      <c r="A21" s="8">
        <v>4</v>
      </c>
      <c r="B21" s="5" t="s">
        <v>16</v>
      </c>
      <c r="C21" s="9">
        <v>41</v>
      </c>
      <c r="D21" s="29">
        <v>26</v>
      </c>
      <c r="E21" s="30">
        <f t="shared" si="0"/>
        <v>63.41463414634146</v>
      </c>
      <c r="F21" s="38">
        <v>12</v>
      </c>
      <c r="G21" s="28">
        <f t="shared" si="1"/>
        <v>29.268292682926827</v>
      </c>
      <c r="H21" s="31">
        <v>3</v>
      </c>
      <c r="I21" s="26">
        <f t="shared" si="2"/>
        <v>7.317073170731707</v>
      </c>
      <c r="J21" s="38">
        <v>0</v>
      </c>
      <c r="K21" s="28">
        <f t="shared" si="3"/>
        <v>0</v>
      </c>
      <c r="L21" s="31">
        <v>0</v>
      </c>
      <c r="M21" s="28">
        <f t="shared" si="4"/>
        <v>0</v>
      </c>
      <c r="N21" s="10">
        <f t="shared" si="5"/>
        <v>100</v>
      </c>
      <c r="O21" s="7">
        <f t="shared" si="8"/>
        <v>1</v>
      </c>
      <c r="P21" s="7" t="s">
        <v>68</v>
      </c>
    </row>
    <row r="22" spans="1:16" ht="15.75">
      <c r="A22" s="8">
        <v>5</v>
      </c>
      <c r="B22" s="5" t="s">
        <v>17</v>
      </c>
      <c r="C22" s="9">
        <v>40</v>
      </c>
      <c r="D22" s="29">
        <v>23</v>
      </c>
      <c r="E22" s="30">
        <f t="shared" si="0"/>
        <v>57.49999999999999</v>
      </c>
      <c r="F22" s="38">
        <v>11</v>
      </c>
      <c r="G22" s="28">
        <f t="shared" si="1"/>
        <v>27.500000000000004</v>
      </c>
      <c r="H22" s="31">
        <v>6</v>
      </c>
      <c r="I22" s="26">
        <f t="shared" si="2"/>
        <v>15</v>
      </c>
      <c r="J22" s="38">
        <v>0</v>
      </c>
      <c r="K22" s="28">
        <f t="shared" si="3"/>
        <v>0</v>
      </c>
      <c r="L22" s="31">
        <v>0</v>
      </c>
      <c r="M22" s="28">
        <f t="shared" si="4"/>
        <v>0</v>
      </c>
      <c r="N22" s="10">
        <f t="shared" si="5"/>
        <v>100</v>
      </c>
      <c r="O22" s="7">
        <f t="shared" si="8"/>
        <v>1</v>
      </c>
      <c r="P22" s="7" t="s">
        <v>69</v>
      </c>
    </row>
    <row r="23" spans="1:16" ht="15.75">
      <c r="A23" s="8">
        <v>6</v>
      </c>
      <c r="B23" s="5" t="s">
        <v>19</v>
      </c>
      <c r="C23" s="9">
        <v>42</v>
      </c>
      <c r="D23" s="29">
        <v>1</v>
      </c>
      <c r="E23" s="30">
        <f t="shared" si="0"/>
        <v>2.380952380952381</v>
      </c>
      <c r="F23" s="38">
        <v>15</v>
      </c>
      <c r="G23" s="28">
        <f t="shared" si="1"/>
        <v>35.714285714285715</v>
      </c>
      <c r="H23" s="31">
        <v>24</v>
      </c>
      <c r="I23" s="26">
        <f>H23/C23*100</f>
        <v>57.14285714285714</v>
      </c>
      <c r="J23" s="38">
        <v>2</v>
      </c>
      <c r="K23" s="28">
        <f t="shared" si="3"/>
        <v>4.761904761904762</v>
      </c>
      <c r="L23" s="31">
        <v>0</v>
      </c>
      <c r="M23" s="28">
        <f>L23/C23*100</f>
        <v>0</v>
      </c>
      <c r="N23" s="10">
        <f t="shared" si="5"/>
        <v>95.23809523809524</v>
      </c>
      <c r="O23" s="7">
        <f t="shared" si="8"/>
        <v>5</v>
      </c>
      <c r="P23" s="7" t="s">
        <v>14</v>
      </c>
    </row>
    <row r="24" spans="1:16" ht="15.75">
      <c r="A24" s="8">
        <v>7</v>
      </c>
      <c r="B24" s="5" t="s">
        <v>20</v>
      </c>
      <c r="C24" s="9">
        <v>42</v>
      </c>
      <c r="D24" s="29">
        <v>14</v>
      </c>
      <c r="E24" s="30">
        <f t="shared" si="0"/>
        <v>33.33333333333333</v>
      </c>
      <c r="F24" s="38">
        <v>11</v>
      </c>
      <c r="G24" s="28">
        <f t="shared" si="1"/>
        <v>26.190476190476193</v>
      </c>
      <c r="H24" s="31">
        <v>13</v>
      </c>
      <c r="I24" s="26">
        <f t="shared" si="2"/>
        <v>30.952380952380953</v>
      </c>
      <c r="J24" s="38">
        <v>4</v>
      </c>
      <c r="K24" s="28">
        <f>J24/C24*100</f>
        <v>9.523809523809524</v>
      </c>
      <c r="L24" s="31">
        <v>0</v>
      </c>
      <c r="M24" s="28">
        <f t="shared" si="4"/>
        <v>0</v>
      </c>
      <c r="N24" s="10">
        <f t="shared" si="5"/>
        <v>90.47619047619047</v>
      </c>
      <c r="O24" s="7">
        <f t="shared" si="8"/>
        <v>7</v>
      </c>
      <c r="P24" s="7" t="s">
        <v>65</v>
      </c>
    </row>
    <row r="25" spans="1:16" ht="15.75">
      <c r="A25" s="8">
        <v>8</v>
      </c>
      <c r="B25" s="5" t="s">
        <v>21</v>
      </c>
      <c r="C25" s="9">
        <v>42</v>
      </c>
      <c r="D25" s="29">
        <v>7</v>
      </c>
      <c r="E25" s="30">
        <f t="shared" si="0"/>
        <v>16.666666666666664</v>
      </c>
      <c r="F25" s="38">
        <v>14</v>
      </c>
      <c r="G25" s="28">
        <f t="shared" si="1"/>
        <v>33.33333333333333</v>
      </c>
      <c r="H25" s="31">
        <v>15</v>
      </c>
      <c r="I25" s="26">
        <f t="shared" si="2"/>
        <v>35.714285714285715</v>
      </c>
      <c r="J25" s="38">
        <v>6</v>
      </c>
      <c r="K25" s="28">
        <f t="shared" si="3"/>
        <v>14.285714285714285</v>
      </c>
      <c r="L25" s="31">
        <v>0</v>
      </c>
      <c r="M25" s="28">
        <f t="shared" si="4"/>
        <v>0</v>
      </c>
      <c r="N25" s="10">
        <f t="shared" si="5"/>
        <v>85.71428571428571</v>
      </c>
      <c r="O25" s="7">
        <f t="shared" si="8"/>
        <v>8</v>
      </c>
      <c r="P25" s="7" t="s">
        <v>67</v>
      </c>
    </row>
    <row r="26" spans="1:16" ht="15.75">
      <c r="A26" s="8">
        <v>9</v>
      </c>
      <c r="B26" s="5" t="s">
        <v>22</v>
      </c>
      <c r="C26" s="9">
        <v>42</v>
      </c>
      <c r="D26" s="29">
        <v>4</v>
      </c>
      <c r="E26" s="30">
        <f t="shared" si="0"/>
        <v>9.523809523809524</v>
      </c>
      <c r="F26" s="38">
        <v>10</v>
      </c>
      <c r="G26" s="28">
        <f>F26/C26*100</f>
        <v>23.809523809523807</v>
      </c>
      <c r="H26" s="31">
        <v>19</v>
      </c>
      <c r="I26" s="26">
        <f t="shared" si="2"/>
        <v>45.23809523809524</v>
      </c>
      <c r="J26" s="38">
        <v>9</v>
      </c>
      <c r="K26" s="28">
        <f t="shared" si="3"/>
        <v>21.428571428571427</v>
      </c>
      <c r="L26" s="31">
        <v>0</v>
      </c>
      <c r="M26" s="28">
        <f t="shared" si="4"/>
        <v>0</v>
      </c>
      <c r="N26" s="10">
        <f t="shared" si="5"/>
        <v>78.57142857142857</v>
      </c>
      <c r="O26" s="7">
        <f t="shared" si="8"/>
        <v>9</v>
      </c>
      <c r="P26" s="7" t="s">
        <v>14</v>
      </c>
    </row>
    <row r="27" spans="1:16" ht="15.75">
      <c r="A27" s="8">
        <v>10</v>
      </c>
      <c r="B27" s="5" t="s">
        <v>23</v>
      </c>
      <c r="C27" s="9">
        <v>41</v>
      </c>
      <c r="D27" s="29">
        <v>2</v>
      </c>
      <c r="E27" s="30">
        <f t="shared" si="0"/>
        <v>4.878048780487805</v>
      </c>
      <c r="F27" s="38">
        <v>5</v>
      </c>
      <c r="G27" s="28">
        <f t="shared" si="1"/>
        <v>12.195121951219512</v>
      </c>
      <c r="H27" s="31">
        <v>24</v>
      </c>
      <c r="I27" s="26">
        <f t="shared" si="2"/>
        <v>58.536585365853654</v>
      </c>
      <c r="J27" s="38">
        <v>10</v>
      </c>
      <c r="K27" s="28">
        <f t="shared" si="3"/>
        <v>24.390243902439025</v>
      </c>
      <c r="L27" s="31">
        <v>0</v>
      </c>
      <c r="M27" s="28">
        <f t="shared" si="4"/>
        <v>0</v>
      </c>
      <c r="N27" s="10">
        <f t="shared" si="5"/>
        <v>75.60975609756098</v>
      </c>
      <c r="O27" s="7">
        <f t="shared" si="8"/>
        <v>10</v>
      </c>
      <c r="P27" s="7" t="s">
        <v>68</v>
      </c>
    </row>
    <row r="28" spans="1:16" ht="31.5">
      <c r="A28" s="11">
        <v>11</v>
      </c>
      <c r="B28" s="12" t="s">
        <v>53</v>
      </c>
      <c r="C28" s="13">
        <f>SUM(C18:C27)</f>
        <v>420</v>
      </c>
      <c r="D28" s="32">
        <f aca="true" t="shared" si="9" ref="D28:L28">SUM(D18:D27)</f>
        <v>165</v>
      </c>
      <c r="E28" s="33">
        <f t="shared" si="0"/>
        <v>39.285714285714285</v>
      </c>
      <c r="F28" s="32">
        <f t="shared" si="9"/>
        <v>103</v>
      </c>
      <c r="G28" s="36">
        <f t="shared" si="1"/>
        <v>24.523809523809522</v>
      </c>
      <c r="H28" s="34">
        <f t="shared" si="9"/>
        <v>115</v>
      </c>
      <c r="I28" s="35">
        <f t="shared" si="2"/>
        <v>27.380952380952383</v>
      </c>
      <c r="J28" s="32">
        <f t="shared" si="9"/>
        <v>37</v>
      </c>
      <c r="K28" s="36">
        <f t="shared" si="3"/>
        <v>8.80952380952381</v>
      </c>
      <c r="L28" s="34">
        <f t="shared" si="9"/>
        <v>0</v>
      </c>
      <c r="M28" s="36">
        <f t="shared" si="4"/>
        <v>0</v>
      </c>
      <c r="N28" s="14">
        <f t="shared" si="5"/>
        <v>91.19047619047619</v>
      </c>
      <c r="O28" s="15"/>
      <c r="P28" s="7"/>
    </row>
    <row r="29" spans="1:16" ht="15.75">
      <c r="A29" s="8">
        <v>1</v>
      </c>
      <c r="B29" s="5" t="s">
        <v>25</v>
      </c>
      <c r="C29" s="9">
        <v>45</v>
      </c>
      <c r="D29" s="29">
        <v>34</v>
      </c>
      <c r="E29" s="30">
        <f t="shared" si="0"/>
        <v>75.55555555555556</v>
      </c>
      <c r="F29" s="38">
        <v>9</v>
      </c>
      <c r="G29" s="28">
        <f t="shared" si="1"/>
        <v>20</v>
      </c>
      <c r="H29" s="31">
        <v>2</v>
      </c>
      <c r="I29" s="26">
        <f t="shared" si="2"/>
        <v>4.444444444444445</v>
      </c>
      <c r="J29" s="38">
        <v>0</v>
      </c>
      <c r="K29" s="28">
        <f t="shared" si="3"/>
        <v>0</v>
      </c>
      <c r="L29" s="31">
        <v>0</v>
      </c>
      <c r="M29" s="28">
        <f t="shared" si="4"/>
        <v>0</v>
      </c>
      <c r="N29" s="10">
        <f t="shared" si="5"/>
        <v>100</v>
      </c>
      <c r="O29" s="7" t="e">
        <f>RANK(N29,$N$31:$N$39)</f>
        <v>#N/A</v>
      </c>
      <c r="P29" s="7" t="s">
        <v>70</v>
      </c>
    </row>
    <row r="30" spans="1:16" ht="15.75">
      <c r="A30" s="8">
        <v>2</v>
      </c>
      <c r="B30" s="5" t="s">
        <v>26</v>
      </c>
      <c r="C30" s="9">
        <v>42</v>
      </c>
      <c r="D30" s="29">
        <v>22</v>
      </c>
      <c r="E30" s="30">
        <f t="shared" si="0"/>
        <v>52.38095238095239</v>
      </c>
      <c r="F30" s="38">
        <v>18</v>
      </c>
      <c r="G30" s="28">
        <f t="shared" si="1"/>
        <v>42.857142857142854</v>
      </c>
      <c r="H30" s="31">
        <v>1</v>
      </c>
      <c r="I30" s="26">
        <f t="shared" si="2"/>
        <v>2.380952380952381</v>
      </c>
      <c r="J30" s="38">
        <v>1</v>
      </c>
      <c r="K30" s="28">
        <f t="shared" si="3"/>
        <v>2.380952380952381</v>
      </c>
      <c r="L30" s="31">
        <v>0</v>
      </c>
      <c r="M30" s="28">
        <f t="shared" si="4"/>
        <v>0</v>
      </c>
      <c r="N30" s="10">
        <f t="shared" si="5"/>
        <v>97.61904761904762</v>
      </c>
      <c r="O30" s="7" t="e">
        <f aca="true" t="shared" si="10" ref="O30:O37">RANK(N30,$N$31:$N$39)</f>
        <v>#N/A</v>
      </c>
      <c r="P30" s="7" t="s">
        <v>63</v>
      </c>
    </row>
    <row r="31" spans="1:16" ht="15.75">
      <c r="A31" s="8">
        <v>3</v>
      </c>
      <c r="B31" s="5" t="s">
        <v>27</v>
      </c>
      <c r="C31" s="9">
        <v>40</v>
      </c>
      <c r="D31" s="29">
        <v>6</v>
      </c>
      <c r="E31" s="30">
        <f t="shared" si="0"/>
        <v>15</v>
      </c>
      <c r="F31" s="38">
        <v>18</v>
      </c>
      <c r="G31" s="28">
        <f t="shared" si="1"/>
        <v>45</v>
      </c>
      <c r="H31" s="31">
        <v>15</v>
      </c>
      <c r="I31" s="26">
        <f t="shared" si="2"/>
        <v>37.5</v>
      </c>
      <c r="J31" s="38">
        <v>1</v>
      </c>
      <c r="K31" s="28">
        <f t="shared" si="3"/>
        <v>2.5</v>
      </c>
      <c r="L31" s="31">
        <v>0</v>
      </c>
      <c r="M31" s="28">
        <f t="shared" si="4"/>
        <v>0</v>
      </c>
      <c r="N31" s="10">
        <f t="shared" si="5"/>
        <v>97.5</v>
      </c>
      <c r="O31" s="7">
        <f t="shared" si="10"/>
        <v>1</v>
      </c>
      <c r="P31" s="7" t="s">
        <v>67</v>
      </c>
    </row>
    <row r="32" spans="1:16" ht="15.75">
      <c r="A32" s="8">
        <v>4</v>
      </c>
      <c r="B32" s="5" t="s">
        <v>28</v>
      </c>
      <c r="C32" s="9">
        <v>39</v>
      </c>
      <c r="D32" s="29">
        <v>4</v>
      </c>
      <c r="E32" s="30">
        <f t="shared" si="0"/>
        <v>10.256410256410255</v>
      </c>
      <c r="F32" s="38">
        <v>15</v>
      </c>
      <c r="G32" s="28">
        <f t="shared" si="1"/>
        <v>38.46153846153847</v>
      </c>
      <c r="H32" s="31">
        <v>16</v>
      </c>
      <c r="I32" s="26">
        <f t="shared" si="2"/>
        <v>41.02564102564102</v>
      </c>
      <c r="J32" s="38">
        <v>4</v>
      </c>
      <c r="K32" s="28">
        <f t="shared" si="3"/>
        <v>10.256410256410255</v>
      </c>
      <c r="L32" s="31">
        <v>0</v>
      </c>
      <c r="M32" s="28">
        <f t="shared" si="4"/>
        <v>0</v>
      </c>
      <c r="N32" s="10">
        <f t="shared" si="5"/>
        <v>89.74358974358975</v>
      </c>
      <c r="O32" s="7">
        <f t="shared" si="10"/>
        <v>2</v>
      </c>
      <c r="P32" s="7" t="s">
        <v>64</v>
      </c>
    </row>
    <row r="33" spans="1:16" ht="15.75">
      <c r="A33" s="8">
        <v>5</v>
      </c>
      <c r="B33" s="5" t="s">
        <v>29</v>
      </c>
      <c r="C33" s="9">
        <v>42</v>
      </c>
      <c r="D33" s="29">
        <v>0</v>
      </c>
      <c r="E33" s="30">
        <f t="shared" si="0"/>
        <v>0</v>
      </c>
      <c r="F33" s="38">
        <v>5</v>
      </c>
      <c r="G33" s="28">
        <f t="shared" si="1"/>
        <v>11.904761904761903</v>
      </c>
      <c r="H33" s="31">
        <v>23</v>
      </c>
      <c r="I33" s="26">
        <f t="shared" si="2"/>
        <v>54.761904761904766</v>
      </c>
      <c r="J33" s="38">
        <v>14</v>
      </c>
      <c r="K33" s="28">
        <f t="shared" si="3"/>
        <v>33.33333333333333</v>
      </c>
      <c r="L33" s="31">
        <v>0</v>
      </c>
      <c r="M33" s="28">
        <f t="shared" si="4"/>
        <v>0</v>
      </c>
      <c r="N33" s="10">
        <f t="shared" si="5"/>
        <v>66.66666666666667</v>
      </c>
      <c r="O33" s="7">
        <f t="shared" si="10"/>
        <v>4</v>
      </c>
      <c r="P33" s="7" t="s">
        <v>62</v>
      </c>
    </row>
    <row r="34" spans="1:16" ht="15.75">
      <c r="A34" s="8">
        <v>6</v>
      </c>
      <c r="B34" s="5" t="s">
        <v>30</v>
      </c>
      <c r="C34" s="9">
        <v>42</v>
      </c>
      <c r="D34" s="29">
        <v>0</v>
      </c>
      <c r="E34" s="30">
        <f t="shared" si="0"/>
        <v>0</v>
      </c>
      <c r="F34" s="38">
        <v>2</v>
      </c>
      <c r="G34" s="28">
        <f t="shared" si="1"/>
        <v>4.761904761904762</v>
      </c>
      <c r="H34" s="31">
        <v>15</v>
      </c>
      <c r="I34" s="26">
        <f t="shared" si="2"/>
        <v>35.714285714285715</v>
      </c>
      <c r="J34" s="38">
        <v>25</v>
      </c>
      <c r="K34" s="28">
        <f t="shared" si="3"/>
        <v>59.523809523809526</v>
      </c>
      <c r="L34" s="31">
        <v>0</v>
      </c>
      <c r="M34" s="28">
        <f t="shared" si="4"/>
        <v>0</v>
      </c>
      <c r="N34" s="10">
        <f t="shared" si="5"/>
        <v>40.476190476190474</v>
      </c>
      <c r="O34" s="7">
        <f t="shared" si="10"/>
        <v>7</v>
      </c>
      <c r="P34" s="7" t="s">
        <v>68</v>
      </c>
    </row>
    <row r="35" spans="1:16" ht="15.75">
      <c r="A35" s="8">
        <v>7</v>
      </c>
      <c r="B35" s="5" t="s">
        <v>31</v>
      </c>
      <c r="C35" s="9">
        <v>42</v>
      </c>
      <c r="D35" s="29">
        <v>0</v>
      </c>
      <c r="E35" s="30">
        <f>D35/C35*100</f>
        <v>0</v>
      </c>
      <c r="F35" s="38">
        <v>4</v>
      </c>
      <c r="G35" s="28">
        <f t="shared" si="1"/>
        <v>9.523809523809524</v>
      </c>
      <c r="H35" s="31">
        <v>11</v>
      </c>
      <c r="I35" s="26">
        <f t="shared" si="2"/>
        <v>26.190476190476193</v>
      </c>
      <c r="J35" s="38">
        <v>27</v>
      </c>
      <c r="K35" s="28">
        <f t="shared" si="3"/>
        <v>64.28571428571429</v>
      </c>
      <c r="L35" s="31">
        <v>0</v>
      </c>
      <c r="M35" s="28">
        <f t="shared" si="4"/>
        <v>0</v>
      </c>
      <c r="N35" s="10">
        <f t="shared" si="5"/>
        <v>35.714285714285715</v>
      </c>
      <c r="O35" s="7">
        <f t="shared" si="10"/>
        <v>8</v>
      </c>
      <c r="P35" s="7" t="s">
        <v>70</v>
      </c>
    </row>
    <row r="36" spans="1:16" ht="15.75">
      <c r="A36" s="8">
        <v>8</v>
      </c>
      <c r="B36" s="5" t="s">
        <v>32</v>
      </c>
      <c r="C36" s="9">
        <v>41</v>
      </c>
      <c r="D36" s="29">
        <v>0</v>
      </c>
      <c r="E36" s="30">
        <f t="shared" si="0"/>
        <v>0</v>
      </c>
      <c r="F36" s="38">
        <v>2</v>
      </c>
      <c r="G36" s="28">
        <f t="shared" si="1"/>
        <v>4.878048780487805</v>
      </c>
      <c r="H36" s="31">
        <v>21</v>
      </c>
      <c r="I36" s="26">
        <f t="shared" si="2"/>
        <v>51.21951219512195</v>
      </c>
      <c r="J36" s="38">
        <v>18</v>
      </c>
      <c r="K36" s="28">
        <f t="shared" si="3"/>
        <v>43.90243902439025</v>
      </c>
      <c r="L36" s="31">
        <v>0</v>
      </c>
      <c r="M36" s="28">
        <f t="shared" si="4"/>
        <v>0</v>
      </c>
      <c r="N36" s="10">
        <f t="shared" si="5"/>
        <v>56.09756097560975</v>
      </c>
      <c r="O36" s="7">
        <f t="shared" si="10"/>
        <v>5</v>
      </c>
      <c r="P36" s="7" t="s">
        <v>14</v>
      </c>
    </row>
    <row r="37" spans="1:16" ht="15.75">
      <c r="A37" s="8">
        <v>9</v>
      </c>
      <c r="B37" s="5" t="s">
        <v>33</v>
      </c>
      <c r="C37" s="9">
        <v>41</v>
      </c>
      <c r="D37" s="29">
        <v>0</v>
      </c>
      <c r="E37" s="30">
        <f t="shared" si="0"/>
        <v>0</v>
      </c>
      <c r="F37" s="38">
        <v>4</v>
      </c>
      <c r="G37" s="28">
        <f t="shared" si="1"/>
        <v>9.75609756097561</v>
      </c>
      <c r="H37" s="31">
        <v>17</v>
      </c>
      <c r="I37" s="26">
        <f t="shared" si="2"/>
        <v>41.46341463414634</v>
      </c>
      <c r="J37" s="38">
        <v>20</v>
      </c>
      <c r="K37" s="28">
        <f t="shared" si="3"/>
        <v>48.78048780487805</v>
      </c>
      <c r="L37" s="31">
        <v>0</v>
      </c>
      <c r="M37" s="28">
        <f t="shared" si="4"/>
        <v>0</v>
      </c>
      <c r="N37" s="10">
        <f t="shared" si="5"/>
        <v>51.21951219512195</v>
      </c>
      <c r="O37" s="7">
        <f t="shared" si="10"/>
        <v>6</v>
      </c>
      <c r="P37" s="7" t="s">
        <v>63</v>
      </c>
    </row>
    <row r="38" spans="1:16" ht="31.5">
      <c r="A38" s="11">
        <v>10</v>
      </c>
      <c r="B38" s="12" t="s">
        <v>53</v>
      </c>
      <c r="C38" s="13">
        <f>SUM(C29:C37)</f>
        <v>374</v>
      </c>
      <c r="D38" s="32">
        <f aca="true" t="shared" si="11" ref="D38:L38">SUM(D29:D37)</f>
        <v>66</v>
      </c>
      <c r="E38" s="33">
        <f t="shared" si="0"/>
        <v>17.647058823529413</v>
      </c>
      <c r="F38" s="32">
        <f t="shared" si="11"/>
        <v>77</v>
      </c>
      <c r="G38" s="36">
        <f t="shared" si="1"/>
        <v>20.588235294117645</v>
      </c>
      <c r="H38" s="34">
        <f t="shared" si="11"/>
        <v>121</v>
      </c>
      <c r="I38" s="35">
        <f t="shared" si="2"/>
        <v>32.35294117647059</v>
      </c>
      <c r="J38" s="32">
        <f t="shared" si="11"/>
        <v>110</v>
      </c>
      <c r="K38" s="36">
        <f t="shared" si="3"/>
        <v>29.411764705882355</v>
      </c>
      <c r="L38" s="34">
        <f t="shared" si="11"/>
        <v>0</v>
      </c>
      <c r="M38" s="36">
        <f t="shared" si="4"/>
        <v>0</v>
      </c>
      <c r="N38" s="14">
        <f t="shared" si="5"/>
        <v>70.58823529411765</v>
      </c>
      <c r="O38" s="15"/>
      <c r="P38" s="7"/>
    </row>
  </sheetData>
  <sheetProtection/>
  <mergeCells count="11">
    <mergeCell ref="H4:I4"/>
    <mergeCell ref="J4:K4"/>
    <mergeCell ref="L4:M4"/>
    <mergeCell ref="A1:M1"/>
    <mergeCell ref="A2:C2"/>
    <mergeCell ref="A3:C3"/>
    <mergeCell ref="A4:A5"/>
    <mergeCell ref="B4:B5"/>
    <mergeCell ref="C4:C5"/>
    <mergeCell ref="D4:E4"/>
    <mergeCell ref="F4:G4"/>
  </mergeCells>
  <printOptions/>
  <pageMargins left="0.72" right="0.72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Nhulam</cp:lastModifiedBy>
  <cp:lastPrinted>2016-12-31T00:36:52Z</cp:lastPrinted>
  <dcterms:created xsi:type="dcterms:W3CDTF">2016-12-30T14:33:47Z</dcterms:created>
  <dcterms:modified xsi:type="dcterms:W3CDTF">2016-12-31T08:49:30Z</dcterms:modified>
  <cp:category/>
  <cp:version/>
  <cp:contentType/>
  <cp:contentStatus/>
</cp:coreProperties>
</file>